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6285" tabRatio="680"/>
  </bookViews>
  <sheets>
    <sheet name="投资估算表" sheetId="13" r:id="rId1"/>
  </sheets>
  <definedNames>
    <definedName name="_xlnm.Print_Titles" localSheetId="0">投资估算表!$4:$5</definedName>
  </definedNames>
  <calcPr calcId="145621"/>
</workbook>
</file>

<file path=xl/calcChain.xml><?xml version="1.0" encoding="utf-8"?>
<calcChain xmlns="http://schemas.openxmlformats.org/spreadsheetml/2006/main">
  <c r="H82" i="13" l="1"/>
  <c r="H81" i="13"/>
  <c r="H80" i="13"/>
  <c r="H79" i="13"/>
  <c r="H78" i="13"/>
  <c r="H77" i="13"/>
  <c r="H76" i="13"/>
  <c r="H75" i="13"/>
  <c r="H74" i="13"/>
  <c r="H73" i="13"/>
  <c r="H72" i="13"/>
  <c r="H71" i="13"/>
  <c r="H70" i="13"/>
  <c r="H69" i="13"/>
  <c r="H68" i="13"/>
  <c r="H67" i="13"/>
  <c r="H66" i="13"/>
  <c r="H65" i="13"/>
  <c r="H64" i="13"/>
  <c r="H63" i="13"/>
  <c r="H62" i="13"/>
  <c r="H61" i="13"/>
  <c r="H60" i="13"/>
  <c r="H59" i="13"/>
  <c r="H58" i="13"/>
  <c r="H57" i="13"/>
  <c r="H56" i="13"/>
  <c r="H55" i="13"/>
  <c r="H54" i="13"/>
  <c r="H53" i="13"/>
  <c r="H52" i="13"/>
  <c r="H51" i="13"/>
  <c r="H50" i="13"/>
  <c r="G50" i="13"/>
  <c r="H49" i="13"/>
  <c r="H48" i="13"/>
  <c r="H47" i="13"/>
  <c r="H46" i="13"/>
  <c r="H45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F6" i="13"/>
  <c r="E6" i="13"/>
  <c r="H6" i="13" s="1"/>
  <c r="H83" i="13" s="1"/>
</calcChain>
</file>

<file path=xl/sharedStrings.xml><?xml version="1.0" encoding="utf-8"?>
<sst xmlns="http://schemas.openxmlformats.org/spreadsheetml/2006/main" count="160" uniqueCount="112">
  <si>
    <t>附件</t>
  </si>
  <si>
    <t>重庆国际马戏城二期项目调整投资估算表</t>
  </si>
  <si>
    <t>单位：万元</t>
  </si>
  <si>
    <t>序号</t>
  </si>
  <si>
    <t>工程费用名称</t>
  </si>
  <si>
    <t>工程量</t>
  </si>
  <si>
    <t>单位</t>
  </si>
  <si>
    <t>投资估算</t>
  </si>
  <si>
    <t>备    注</t>
  </si>
  <si>
    <t>建筑工程费用</t>
  </si>
  <si>
    <t>设备购置及安装</t>
  </si>
  <si>
    <t>其他费用</t>
  </si>
  <si>
    <t>合 计</t>
  </si>
  <si>
    <t>一</t>
  </si>
  <si>
    <t>建筑安装工程费用</t>
  </si>
  <si>
    <t>m²</t>
  </si>
  <si>
    <t>（一）</t>
  </si>
  <si>
    <t>建筑工程费</t>
  </si>
  <si>
    <t>土建工程</t>
  </si>
  <si>
    <t>装修工程（含内外基装）</t>
  </si>
  <si>
    <t>（二）</t>
  </si>
  <si>
    <t>安装工程</t>
  </si>
  <si>
    <t>变配电</t>
  </si>
  <si>
    <t>强电系统</t>
  </si>
  <si>
    <t>照明防雷</t>
  </si>
  <si>
    <t>给排水</t>
  </si>
  <si>
    <t>消防系统</t>
  </si>
  <si>
    <t>弱电系统</t>
  </si>
  <si>
    <t>仅含综合布线</t>
  </si>
  <si>
    <t>空调通风系统</t>
  </si>
  <si>
    <t>燃气工程</t>
  </si>
  <si>
    <t>项</t>
  </si>
  <si>
    <t>电梯</t>
  </si>
  <si>
    <t>台</t>
  </si>
  <si>
    <t>含两部普通电梯</t>
  </si>
  <si>
    <t>抗震支架</t>
  </si>
  <si>
    <t>灯饰工程</t>
  </si>
  <si>
    <t>招标包干价</t>
  </si>
  <si>
    <t>（三）</t>
  </si>
  <si>
    <t>室外总图工程</t>
  </si>
  <si>
    <t>室外综合管网</t>
  </si>
  <si>
    <t>含通讯、燃气、供水、雨水、污水等综合管网，以及生化池</t>
  </si>
  <si>
    <t>室外铺地（硬化）</t>
  </si>
  <si>
    <t>采用透水铺装</t>
  </si>
  <si>
    <t>绿化</t>
  </si>
  <si>
    <t>土石方</t>
  </si>
  <si>
    <t>m³</t>
  </si>
  <si>
    <t>挖方</t>
  </si>
  <si>
    <t>填方</t>
  </si>
  <si>
    <t>弃方</t>
  </si>
  <si>
    <t>含其他拆除弃方，运距约35公里</t>
  </si>
  <si>
    <t>边坡挡墙</t>
  </si>
  <si>
    <t>挂网喷射混凝土护面</t>
  </si>
  <si>
    <t>桩板式挡墙</t>
  </si>
  <si>
    <t>重力式挡墙</t>
  </si>
  <si>
    <t>拆除原有堡坎</t>
  </si>
  <si>
    <t>海绵城市专项</t>
  </si>
  <si>
    <t>透水铺装</t>
  </si>
  <si>
    <t>生物滞留设施</t>
  </si>
  <si>
    <t>（四）</t>
  </si>
  <si>
    <t>项目范围以外工程改造</t>
  </si>
  <si>
    <t>拆除工程</t>
  </si>
  <si>
    <t>1号路（市政道路）</t>
  </si>
  <si>
    <t>2号路（一期消防道路）</t>
  </si>
  <si>
    <t>3号路（一期消防道路）</t>
  </si>
  <si>
    <t>挡墙</t>
  </si>
  <si>
    <t>还建工程</t>
  </si>
  <si>
    <t>人行道</t>
  </si>
  <si>
    <t>挡墙(重力式挡墙)</t>
  </si>
  <si>
    <t>道路附属工程还建</t>
  </si>
  <si>
    <t>二</t>
  </si>
  <si>
    <t>工程建设其他费用</t>
  </si>
  <si>
    <t>技术咨询费</t>
  </si>
  <si>
    <t>项目前期咨询费</t>
  </si>
  <si>
    <t>含可研编制和评估费，依据已签订合同计取</t>
  </si>
  <si>
    <t>工程勘察费</t>
  </si>
  <si>
    <t>依据已签订合同计取</t>
  </si>
  <si>
    <t>工程勘察成果审查费</t>
  </si>
  <si>
    <t>勘查外业见证费</t>
  </si>
  <si>
    <t>工程设计费</t>
  </si>
  <si>
    <t>施工图审查费</t>
  </si>
  <si>
    <t>招标代理服务费</t>
  </si>
  <si>
    <t>环境影响评价费</t>
  </si>
  <si>
    <t>工程建设监理费</t>
  </si>
  <si>
    <t>工程造价咨询服务费</t>
  </si>
  <si>
    <t>基建竣工财务决算(不含基建工程结算)</t>
  </si>
  <si>
    <t>防洪专项费</t>
  </si>
  <si>
    <t>海绵城市设计费</t>
  </si>
  <si>
    <t>BIM技术费</t>
  </si>
  <si>
    <t>防雷工程设计审核、施工监审费（含雷电灾害评估）</t>
  </si>
  <si>
    <t>消防性能化评估费</t>
  </si>
  <si>
    <t>地震安全评估费</t>
  </si>
  <si>
    <t>水土保持方案编制费</t>
  </si>
  <si>
    <t>工程建设相关费用</t>
  </si>
  <si>
    <t>城市建设配套费</t>
  </si>
  <si>
    <t>人防异地建设费</t>
  </si>
  <si>
    <t>工程质量检测费</t>
  </si>
  <si>
    <t>白蚁防治费</t>
  </si>
  <si>
    <t>工程建设管理费</t>
  </si>
  <si>
    <t>建设管理费</t>
  </si>
  <si>
    <t>工程建设招标投标交易服务费</t>
  </si>
  <si>
    <t>场地准备及临时设施费</t>
  </si>
  <si>
    <r>
      <rPr>
        <sz val="8"/>
        <color theme="1"/>
        <rFont val="宋体"/>
        <charset val="134"/>
      </rPr>
      <t>工程费用的</t>
    </r>
    <r>
      <rPr>
        <sz val="8"/>
        <color theme="1"/>
        <rFont val="Times New Roman"/>
        <family val="1"/>
      </rPr>
      <t>0.5%</t>
    </r>
    <r>
      <rPr>
        <sz val="8"/>
        <color theme="1"/>
        <rFont val="宋体"/>
        <charset val="134"/>
      </rPr>
      <t>计算</t>
    </r>
  </si>
  <si>
    <t>工程保险费</t>
  </si>
  <si>
    <r>
      <rPr>
        <sz val="8"/>
        <color theme="1"/>
        <rFont val="宋体"/>
        <charset val="134"/>
      </rPr>
      <t>建安费用的</t>
    </r>
    <r>
      <rPr>
        <sz val="8"/>
        <color theme="1"/>
        <rFont val="Times New Roman"/>
        <family val="1"/>
      </rPr>
      <t>0.3%</t>
    </r>
    <r>
      <rPr>
        <sz val="8"/>
        <color theme="1"/>
        <rFont val="宋体"/>
        <charset val="134"/>
      </rPr>
      <t>计列</t>
    </r>
  </si>
  <si>
    <t>三</t>
  </si>
  <si>
    <t>预备费</t>
  </si>
  <si>
    <t>基本预备费</t>
  </si>
  <si>
    <r>
      <rPr>
        <sz val="8"/>
        <color theme="1"/>
        <rFont val="宋体"/>
        <charset val="134"/>
      </rPr>
      <t>（一</t>
    </r>
    <r>
      <rPr>
        <sz val="8"/>
        <color theme="1"/>
        <rFont val="Times New Roman"/>
        <family val="1"/>
      </rPr>
      <t>+</t>
    </r>
    <r>
      <rPr>
        <sz val="8"/>
        <color theme="1"/>
        <rFont val="宋体"/>
        <charset val="134"/>
      </rPr>
      <t>二—已确定咨询费用）</t>
    </r>
    <r>
      <rPr>
        <sz val="8"/>
        <color theme="1"/>
        <rFont val="Times New Roman"/>
        <family val="1"/>
      </rPr>
      <t>×5%</t>
    </r>
    <r>
      <rPr>
        <sz val="8"/>
        <color theme="1"/>
        <rFont val="宋体"/>
        <charset val="134"/>
      </rPr>
      <t>，未经批准不得动用</t>
    </r>
  </si>
  <si>
    <t>四</t>
  </si>
  <si>
    <t>项目总投资</t>
  </si>
  <si>
    <t>一+二+三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</si>
</sst>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_);[Red]\(0\)"/>
  </numFmts>
  <fonts count="19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name val="方正黑体_GBK"/>
      <charset val="134"/>
    </font>
    <font>
      <b/>
      <sz val="14"/>
      <name val="仿宋"/>
      <charset val="134"/>
    </font>
    <font>
      <sz val="22"/>
      <name val="方正小标宋_GBK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b/>
      <sz val="10"/>
      <name val="仿宋"/>
      <charset val="134"/>
    </font>
    <font>
      <b/>
      <sz val="10"/>
      <color theme="1"/>
      <name val="仿宋"/>
      <charset val="134"/>
    </font>
    <font>
      <sz val="10"/>
      <color rgb="FF000000"/>
      <name val="仿宋"/>
      <charset val="134"/>
    </font>
    <font>
      <sz val="11"/>
      <color theme="1"/>
      <name val="方正仿宋_GBK"/>
      <charset val="134"/>
    </font>
    <font>
      <sz val="8"/>
      <color theme="1"/>
      <name val="宋体"/>
      <charset val="134"/>
    </font>
    <font>
      <b/>
      <sz val="8"/>
      <color theme="1"/>
      <name val="宋体"/>
      <charset val="134"/>
    </font>
    <font>
      <sz val="8"/>
      <color rgb="FF000000"/>
      <name val="宋体"/>
      <charset val="134"/>
    </font>
    <font>
      <sz val="8"/>
      <color theme="1"/>
      <name val="Times New Roman"/>
      <family val="1"/>
    </font>
    <font>
      <sz val="9"/>
      <name val="宋体"/>
      <family val="3"/>
      <charset val="134"/>
      <scheme val="minor"/>
    </font>
    <font>
      <sz val="10"/>
      <name val="方正黑体_GBK"/>
      <family val="4"/>
      <charset val="134"/>
    </font>
    <font>
      <sz val="10"/>
      <color theme="1"/>
      <name val="方正黑体_GBK"/>
      <family val="4"/>
      <charset val="134"/>
    </font>
    <font>
      <sz val="11"/>
      <color theme="1"/>
      <name val="方正黑体_GBK"/>
      <family val="4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178" fontId="0" fillId="0" borderId="0" xfId="0" applyNumberFormat="1" applyAlignment="1">
      <alignment horizontal="center" vertical="center" wrapText="1"/>
    </xf>
    <xf numFmtId="49" fontId="2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horizontal="center" vertical="center" wrapText="1"/>
    </xf>
    <xf numFmtId="178" fontId="5" fillId="0" borderId="6" xfId="0" applyNumberFormat="1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178" fontId="8" fillId="0" borderId="6" xfId="0" applyNumberFormat="1" applyFont="1" applyBorder="1" applyAlignment="1">
      <alignment horizontal="center" vertical="center" wrapText="1"/>
    </xf>
    <xf numFmtId="178" fontId="6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178" fontId="8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8" fontId="1" fillId="0" borderId="6" xfId="0" applyNumberFormat="1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78" fontId="6" fillId="0" borderId="6" xfId="0" applyNumberFormat="1" applyFont="1" applyFill="1" applyBorder="1" applyAlignment="1">
      <alignment horizontal="center" vertical="center" wrapText="1"/>
    </xf>
    <xf numFmtId="178" fontId="0" fillId="0" borderId="6" xfId="0" applyNumberForma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178" fontId="17" fillId="0" borderId="2" xfId="0" applyNumberFormat="1" applyFont="1" applyBorder="1" applyAlignment="1">
      <alignment horizontal="center" vertical="center" wrapText="1"/>
    </xf>
    <xf numFmtId="178" fontId="17" fillId="0" borderId="3" xfId="0" applyNumberFormat="1" applyFont="1" applyBorder="1" applyAlignment="1">
      <alignment horizontal="center" vertical="center" wrapText="1"/>
    </xf>
    <xf numFmtId="178" fontId="17" fillId="0" borderId="4" xfId="0" applyNumberFormat="1" applyFont="1" applyBorder="1" applyAlignment="1">
      <alignment horizontal="center" vertical="center" wrapText="1"/>
    </xf>
    <xf numFmtId="0" fontId="18" fillId="0" borderId="0" xfId="0" applyFont="1"/>
    <xf numFmtId="49" fontId="16" fillId="0" borderId="5" xfId="0" applyNumberFormat="1" applyFont="1" applyBorder="1" applyAlignment="1">
      <alignment horizontal="center" vertical="center"/>
    </xf>
    <xf numFmtId="178" fontId="16" fillId="0" borderId="6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3"/>
  <sheetViews>
    <sheetView tabSelected="1" workbookViewId="0">
      <pane ySplit="5" topLeftCell="A47" activePane="bottomLeft" state="frozen"/>
      <selection pane="bottomLeft" activeCell="A2" sqref="A2:I48"/>
    </sheetView>
  </sheetViews>
  <sheetFormatPr defaultColWidth="9" defaultRowHeight="13.5" x14ac:dyDescent="0.15"/>
  <cols>
    <col min="1" max="1" width="8.625" customWidth="1"/>
    <col min="2" max="2" width="22" customWidth="1"/>
    <col min="3" max="3" width="8.875" style="2" customWidth="1"/>
    <col min="4" max="4" width="6.5" style="2" customWidth="1"/>
    <col min="5" max="5" width="13" style="2" customWidth="1"/>
    <col min="6" max="6" width="15.25" style="2" customWidth="1"/>
    <col min="7" max="7" width="9.5" style="2" customWidth="1"/>
    <col min="8" max="8" width="8.375" style="2" customWidth="1"/>
    <col min="9" max="9" width="15.625" customWidth="1"/>
  </cols>
  <sheetData>
    <row r="1" spans="1:9" ht="21" x14ac:dyDescent="0.15">
      <c r="A1" s="3" t="s">
        <v>0</v>
      </c>
      <c r="B1" s="4"/>
      <c r="C1" s="5"/>
      <c r="D1" s="5"/>
      <c r="E1" s="5"/>
      <c r="F1" s="5"/>
      <c r="G1" s="5"/>
      <c r="H1" s="5"/>
      <c r="I1" s="4"/>
    </row>
    <row r="2" spans="1:9" ht="37.15" customHeight="1" x14ac:dyDescent="0.15">
      <c r="A2" s="34" t="s">
        <v>1</v>
      </c>
      <c r="B2" s="34"/>
      <c r="C2" s="34"/>
      <c r="D2" s="34"/>
      <c r="E2" s="34"/>
      <c r="F2" s="34"/>
      <c r="G2" s="34"/>
      <c r="H2" s="34"/>
      <c r="I2" s="34"/>
    </row>
    <row r="3" spans="1:9" ht="15" x14ac:dyDescent="0.25">
      <c r="I3" s="24" t="s">
        <v>2</v>
      </c>
    </row>
    <row r="4" spans="1:9" s="39" customFormat="1" ht="27" customHeight="1" x14ac:dyDescent="0.25">
      <c r="A4" s="35" t="s">
        <v>3</v>
      </c>
      <c r="B4" s="35" t="s">
        <v>4</v>
      </c>
      <c r="C4" s="35" t="s">
        <v>5</v>
      </c>
      <c r="D4" s="35" t="s">
        <v>6</v>
      </c>
      <c r="E4" s="36" t="s">
        <v>7</v>
      </c>
      <c r="F4" s="37"/>
      <c r="G4" s="37"/>
      <c r="H4" s="38"/>
      <c r="I4" s="35" t="s">
        <v>8</v>
      </c>
    </row>
    <row r="5" spans="1:9" s="39" customFormat="1" ht="32.450000000000003" customHeight="1" x14ac:dyDescent="0.25">
      <c r="A5" s="40"/>
      <c r="B5" s="40"/>
      <c r="C5" s="40"/>
      <c r="D5" s="40"/>
      <c r="E5" s="41" t="s">
        <v>9</v>
      </c>
      <c r="F5" s="41" t="s">
        <v>10</v>
      </c>
      <c r="G5" s="41" t="s">
        <v>11</v>
      </c>
      <c r="H5" s="41" t="s">
        <v>12</v>
      </c>
      <c r="I5" s="40"/>
    </row>
    <row r="6" spans="1:9" x14ac:dyDescent="0.15">
      <c r="A6" s="7" t="s">
        <v>13</v>
      </c>
      <c r="B6" s="8" t="s">
        <v>14</v>
      </c>
      <c r="C6" s="9">
        <v>6704.66</v>
      </c>
      <c r="D6" s="10" t="s">
        <v>15</v>
      </c>
      <c r="E6" s="9">
        <f>SUM(E7,E10,E21,E37)</f>
        <v>4894</v>
      </c>
      <c r="F6" s="9">
        <f t="shared" ref="F6" si="0">SUM(F7,F10,F21,F37)</f>
        <v>846.62</v>
      </c>
      <c r="G6" s="9"/>
      <c r="H6" s="9">
        <f>SUM(E6:G6)</f>
        <v>5740.62</v>
      </c>
      <c r="I6" s="25"/>
    </row>
    <row r="7" spans="1:9" x14ac:dyDescent="0.15">
      <c r="A7" s="11" t="s">
        <v>16</v>
      </c>
      <c r="B7" s="12" t="s">
        <v>17</v>
      </c>
      <c r="C7" s="9">
        <v>6704.66</v>
      </c>
      <c r="D7" s="9" t="s">
        <v>15</v>
      </c>
      <c r="E7" s="9">
        <v>3826</v>
      </c>
      <c r="F7" s="9"/>
      <c r="G7" s="6"/>
      <c r="H7" s="10">
        <f t="shared" ref="H7:H70" si="1">SUM(E7:G7)</f>
        <v>3826</v>
      </c>
      <c r="I7" s="26"/>
    </row>
    <row r="8" spans="1:9" x14ac:dyDescent="0.15">
      <c r="A8" s="13">
        <v>1</v>
      </c>
      <c r="B8" s="14" t="s">
        <v>18</v>
      </c>
      <c r="C8" s="10">
        <v>6704.66</v>
      </c>
      <c r="D8" s="10" t="s">
        <v>15</v>
      </c>
      <c r="E8" s="10">
        <v>2444.8200000000002</v>
      </c>
      <c r="F8" s="10"/>
      <c r="G8" s="6"/>
      <c r="H8" s="10">
        <f t="shared" si="1"/>
        <v>2444.8200000000002</v>
      </c>
      <c r="I8" s="27"/>
    </row>
    <row r="9" spans="1:9" x14ac:dyDescent="0.15">
      <c r="A9" s="13">
        <v>2</v>
      </c>
      <c r="B9" s="14" t="s">
        <v>19</v>
      </c>
      <c r="C9" s="10">
        <v>6704.66</v>
      </c>
      <c r="D9" s="10" t="s">
        <v>15</v>
      </c>
      <c r="E9" s="10">
        <v>1381.45</v>
      </c>
      <c r="F9" s="10"/>
      <c r="G9" s="6"/>
      <c r="H9" s="10">
        <f t="shared" si="1"/>
        <v>1381.45</v>
      </c>
      <c r="I9" s="27"/>
    </row>
    <row r="10" spans="1:9" x14ac:dyDescent="0.15">
      <c r="A10" s="11" t="s">
        <v>20</v>
      </c>
      <c r="B10" s="12" t="s">
        <v>21</v>
      </c>
      <c r="C10" s="9">
        <v>6704.66</v>
      </c>
      <c r="D10" s="10" t="s">
        <v>15</v>
      </c>
      <c r="E10" s="9"/>
      <c r="F10" s="9">
        <v>846.62</v>
      </c>
      <c r="G10" s="6"/>
      <c r="H10" s="9">
        <f t="shared" si="1"/>
        <v>846.62</v>
      </c>
      <c r="I10" s="28"/>
    </row>
    <row r="11" spans="1:9" x14ac:dyDescent="0.15">
      <c r="A11" s="13">
        <v>1</v>
      </c>
      <c r="B11" s="14" t="s">
        <v>22</v>
      </c>
      <c r="C11" s="10">
        <v>6704.66</v>
      </c>
      <c r="D11" s="10" t="s">
        <v>15</v>
      </c>
      <c r="E11" s="10"/>
      <c r="F11" s="10">
        <v>140.80000000000001</v>
      </c>
      <c r="G11" s="6"/>
      <c r="H11" s="10">
        <f t="shared" si="1"/>
        <v>140.80000000000001</v>
      </c>
      <c r="I11" s="29" t="s">
        <v>23</v>
      </c>
    </row>
    <row r="12" spans="1:9" x14ac:dyDescent="0.15">
      <c r="A12" s="13">
        <v>2</v>
      </c>
      <c r="B12" s="14" t="s">
        <v>24</v>
      </c>
      <c r="C12" s="10">
        <v>6704.66</v>
      </c>
      <c r="D12" s="10" t="s">
        <v>15</v>
      </c>
      <c r="E12" s="10"/>
      <c r="F12" s="10">
        <v>53.64</v>
      </c>
      <c r="G12" s="6"/>
      <c r="H12" s="10">
        <f t="shared" si="1"/>
        <v>53.64</v>
      </c>
      <c r="I12" s="29"/>
    </row>
    <row r="13" spans="1:9" x14ac:dyDescent="0.15">
      <c r="A13" s="13">
        <v>3</v>
      </c>
      <c r="B13" s="14" t="s">
        <v>25</v>
      </c>
      <c r="C13" s="10">
        <v>6704.66</v>
      </c>
      <c r="D13" s="10" t="s">
        <v>15</v>
      </c>
      <c r="E13" s="10"/>
      <c r="F13" s="10">
        <v>20.11</v>
      </c>
      <c r="G13" s="6"/>
      <c r="H13" s="10">
        <f t="shared" si="1"/>
        <v>20.11</v>
      </c>
      <c r="I13" s="29"/>
    </row>
    <row r="14" spans="1:9" x14ac:dyDescent="0.15">
      <c r="A14" s="13">
        <v>4</v>
      </c>
      <c r="B14" s="14" t="s">
        <v>26</v>
      </c>
      <c r="C14" s="10">
        <v>6704.66</v>
      </c>
      <c r="D14" s="10" t="s">
        <v>15</v>
      </c>
      <c r="E14" s="10"/>
      <c r="F14" s="10">
        <v>136.78</v>
      </c>
      <c r="G14" s="6"/>
      <c r="H14" s="10">
        <f t="shared" si="1"/>
        <v>136.78</v>
      </c>
      <c r="I14" s="29"/>
    </row>
    <row r="15" spans="1:9" x14ac:dyDescent="0.15">
      <c r="A15" s="13">
        <v>5</v>
      </c>
      <c r="B15" s="14" t="s">
        <v>27</v>
      </c>
      <c r="C15" s="10">
        <v>6704.66</v>
      </c>
      <c r="D15" s="10" t="s">
        <v>15</v>
      </c>
      <c r="E15" s="10"/>
      <c r="F15" s="10">
        <v>60.34</v>
      </c>
      <c r="G15" s="6"/>
      <c r="H15" s="10">
        <f t="shared" si="1"/>
        <v>60.34</v>
      </c>
      <c r="I15" s="29" t="s">
        <v>28</v>
      </c>
    </row>
    <row r="16" spans="1:9" x14ac:dyDescent="0.15">
      <c r="A16" s="13">
        <v>6</v>
      </c>
      <c r="B16" s="14" t="s">
        <v>29</v>
      </c>
      <c r="C16" s="10">
        <v>6704.66</v>
      </c>
      <c r="D16" s="10" t="s">
        <v>15</v>
      </c>
      <c r="E16" s="10"/>
      <c r="F16" s="10">
        <v>258.13</v>
      </c>
      <c r="G16" s="6"/>
      <c r="H16" s="10">
        <f t="shared" si="1"/>
        <v>258.13</v>
      </c>
      <c r="I16" s="30"/>
    </row>
    <row r="17" spans="1:9" x14ac:dyDescent="0.15">
      <c r="A17" s="13">
        <v>7</v>
      </c>
      <c r="B17" s="14" t="s">
        <v>30</v>
      </c>
      <c r="C17" s="10">
        <v>1</v>
      </c>
      <c r="D17" s="10" t="s">
        <v>31</v>
      </c>
      <c r="E17" s="10"/>
      <c r="F17" s="10">
        <v>50</v>
      </c>
      <c r="G17" s="6"/>
      <c r="H17" s="10">
        <f t="shared" si="1"/>
        <v>50</v>
      </c>
      <c r="I17" s="29"/>
    </row>
    <row r="18" spans="1:9" x14ac:dyDescent="0.15">
      <c r="A18" s="13">
        <v>8</v>
      </c>
      <c r="B18" s="14" t="s">
        <v>32</v>
      </c>
      <c r="C18" s="10">
        <v>2</v>
      </c>
      <c r="D18" s="10" t="s">
        <v>33</v>
      </c>
      <c r="E18" s="10"/>
      <c r="F18" s="10">
        <v>70</v>
      </c>
      <c r="G18" s="6"/>
      <c r="H18" s="10">
        <f t="shared" si="1"/>
        <v>70</v>
      </c>
      <c r="I18" s="29" t="s">
        <v>34</v>
      </c>
    </row>
    <row r="19" spans="1:9" x14ac:dyDescent="0.15">
      <c r="A19" s="13">
        <v>9</v>
      </c>
      <c r="B19" s="14" t="s">
        <v>35</v>
      </c>
      <c r="C19" s="10">
        <v>6704.66</v>
      </c>
      <c r="D19" s="10" t="s">
        <v>15</v>
      </c>
      <c r="E19" s="10"/>
      <c r="F19" s="10">
        <v>26.82</v>
      </c>
      <c r="G19" s="6"/>
      <c r="H19" s="10">
        <f t="shared" si="1"/>
        <v>26.82</v>
      </c>
      <c r="I19" s="29"/>
    </row>
    <row r="20" spans="1:9" x14ac:dyDescent="0.15">
      <c r="A20" s="13">
        <v>10</v>
      </c>
      <c r="B20" s="14" t="s">
        <v>36</v>
      </c>
      <c r="C20" s="10">
        <v>1</v>
      </c>
      <c r="D20" s="10" t="s">
        <v>31</v>
      </c>
      <c r="E20" s="10"/>
      <c r="F20" s="10">
        <v>30</v>
      </c>
      <c r="G20" s="6"/>
      <c r="H20" s="10">
        <f t="shared" si="1"/>
        <v>30</v>
      </c>
      <c r="I20" s="29" t="s">
        <v>37</v>
      </c>
    </row>
    <row r="21" spans="1:9" x14ac:dyDescent="0.15">
      <c r="A21" s="11" t="s">
        <v>38</v>
      </c>
      <c r="B21" s="12" t="s">
        <v>39</v>
      </c>
      <c r="C21" s="9"/>
      <c r="D21" s="10"/>
      <c r="E21" s="9">
        <v>831</v>
      </c>
      <c r="F21" s="9"/>
      <c r="G21" s="6"/>
      <c r="H21" s="9">
        <f t="shared" si="1"/>
        <v>831</v>
      </c>
      <c r="I21" s="30"/>
    </row>
    <row r="22" spans="1:9" ht="31.5" x14ac:dyDescent="0.15">
      <c r="A22" s="13">
        <v>1</v>
      </c>
      <c r="B22" s="14" t="s">
        <v>40</v>
      </c>
      <c r="C22" s="10">
        <v>6704.66</v>
      </c>
      <c r="D22" s="10" t="s">
        <v>15</v>
      </c>
      <c r="E22" s="10">
        <v>53.64</v>
      </c>
      <c r="F22" s="10"/>
      <c r="G22" s="6"/>
      <c r="H22" s="10">
        <f t="shared" si="1"/>
        <v>53.64</v>
      </c>
      <c r="I22" s="29" t="s">
        <v>41</v>
      </c>
    </row>
    <row r="23" spans="1:9" x14ac:dyDescent="0.15">
      <c r="A23" s="13">
        <v>2</v>
      </c>
      <c r="B23" s="14" t="s">
        <v>42</v>
      </c>
      <c r="C23" s="10">
        <v>1335</v>
      </c>
      <c r="D23" s="10" t="s">
        <v>15</v>
      </c>
      <c r="E23" s="10">
        <v>40.049999999999997</v>
      </c>
      <c r="F23" s="10"/>
      <c r="G23" s="6"/>
      <c r="H23" s="10">
        <f t="shared" si="1"/>
        <v>40.049999999999997</v>
      </c>
      <c r="I23" s="29" t="s">
        <v>43</v>
      </c>
    </row>
    <row r="24" spans="1:9" x14ac:dyDescent="0.15">
      <c r="A24" s="13">
        <v>3</v>
      </c>
      <c r="B24" s="14" t="s">
        <v>44</v>
      </c>
      <c r="C24" s="10">
        <v>1209.32</v>
      </c>
      <c r="D24" s="10" t="s">
        <v>15</v>
      </c>
      <c r="E24" s="10">
        <v>24.19</v>
      </c>
      <c r="F24" s="10"/>
      <c r="G24" s="6"/>
      <c r="H24" s="10">
        <f t="shared" si="1"/>
        <v>24.19</v>
      </c>
      <c r="I24" s="29"/>
    </row>
    <row r="25" spans="1:9" x14ac:dyDescent="0.15">
      <c r="A25" s="13">
        <v>4</v>
      </c>
      <c r="B25" s="14" t="s">
        <v>45</v>
      </c>
      <c r="C25" s="10"/>
      <c r="D25" s="10" t="s">
        <v>46</v>
      </c>
      <c r="E25" s="10">
        <v>373.58</v>
      </c>
      <c r="F25" s="10"/>
      <c r="G25" s="6"/>
      <c r="H25" s="10">
        <f t="shared" si="1"/>
        <v>373.58</v>
      </c>
      <c r="I25" s="29"/>
    </row>
    <row r="26" spans="1:9" x14ac:dyDescent="0.15">
      <c r="A26" s="13">
        <v>4.0999999999999996</v>
      </c>
      <c r="B26" s="14" t="s">
        <v>47</v>
      </c>
      <c r="C26" s="10">
        <v>23575</v>
      </c>
      <c r="D26" s="10" t="s">
        <v>46</v>
      </c>
      <c r="E26" s="10">
        <v>110.8</v>
      </c>
      <c r="F26" s="10"/>
      <c r="G26" s="6"/>
      <c r="H26" s="10">
        <f t="shared" si="1"/>
        <v>110.8</v>
      </c>
      <c r="I26" s="29"/>
    </row>
    <row r="27" spans="1:9" x14ac:dyDescent="0.15">
      <c r="A27" s="13">
        <v>4.2</v>
      </c>
      <c r="B27" s="14" t="s">
        <v>48</v>
      </c>
      <c r="C27" s="10">
        <v>13718</v>
      </c>
      <c r="D27" s="10" t="s">
        <v>46</v>
      </c>
      <c r="E27" s="10">
        <v>16.46</v>
      </c>
      <c r="F27" s="10"/>
      <c r="G27" s="6"/>
      <c r="H27" s="10">
        <f t="shared" si="1"/>
        <v>16.46</v>
      </c>
      <c r="I27" s="29"/>
    </row>
    <row r="28" spans="1:9" ht="21" x14ac:dyDescent="0.15">
      <c r="A28" s="13">
        <v>4.3</v>
      </c>
      <c r="B28" s="14" t="s">
        <v>49</v>
      </c>
      <c r="C28" s="10">
        <v>20190</v>
      </c>
      <c r="D28" s="10" t="s">
        <v>46</v>
      </c>
      <c r="E28" s="10">
        <v>246.32</v>
      </c>
      <c r="F28" s="10"/>
      <c r="G28" s="6"/>
      <c r="H28" s="10">
        <f t="shared" si="1"/>
        <v>246.32</v>
      </c>
      <c r="I28" s="29" t="s">
        <v>50</v>
      </c>
    </row>
    <row r="29" spans="1:9" x14ac:dyDescent="0.15">
      <c r="A29" s="13">
        <v>5</v>
      </c>
      <c r="B29" s="14" t="s">
        <v>51</v>
      </c>
      <c r="C29" s="10"/>
      <c r="D29" s="10"/>
      <c r="E29" s="10">
        <v>279</v>
      </c>
      <c r="F29" s="10"/>
      <c r="G29" s="6"/>
      <c r="H29" s="10">
        <f t="shared" si="1"/>
        <v>279</v>
      </c>
      <c r="I29" s="29"/>
    </row>
    <row r="30" spans="1:9" x14ac:dyDescent="0.15">
      <c r="A30" s="13">
        <v>5.0999999999999996</v>
      </c>
      <c r="B30" s="14" t="s">
        <v>52</v>
      </c>
      <c r="C30" s="10">
        <v>3300</v>
      </c>
      <c r="D30" s="10" t="s">
        <v>15</v>
      </c>
      <c r="E30" s="10">
        <v>66</v>
      </c>
      <c r="F30" s="10"/>
      <c r="G30" s="6"/>
      <c r="H30" s="10">
        <f t="shared" si="1"/>
        <v>66</v>
      </c>
      <c r="I30" s="29"/>
    </row>
    <row r="31" spans="1:9" x14ac:dyDescent="0.15">
      <c r="A31" s="13">
        <v>5.2</v>
      </c>
      <c r="B31" s="14" t="s">
        <v>53</v>
      </c>
      <c r="C31" s="10">
        <v>1500</v>
      </c>
      <c r="D31" s="10" t="s">
        <v>46</v>
      </c>
      <c r="E31" s="10">
        <v>180</v>
      </c>
      <c r="F31" s="10"/>
      <c r="G31" s="6"/>
      <c r="H31" s="10">
        <f t="shared" si="1"/>
        <v>180</v>
      </c>
      <c r="I31" s="29"/>
    </row>
    <row r="32" spans="1:9" x14ac:dyDescent="0.15">
      <c r="A32" s="13">
        <v>5.3</v>
      </c>
      <c r="B32" s="14" t="s">
        <v>54</v>
      </c>
      <c r="C32" s="10">
        <v>600</v>
      </c>
      <c r="D32" s="10" t="s">
        <v>46</v>
      </c>
      <c r="E32" s="10">
        <v>33</v>
      </c>
      <c r="F32" s="10"/>
      <c r="G32" s="6"/>
      <c r="H32" s="10">
        <f t="shared" si="1"/>
        <v>33</v>
      </c>
      <c r="I32" s="29"/>
    </row>
    <row r="33" spans="1:9" x14ac:dyDescent="0.15">
      <c r="A33" s="13">
        <v>6</v>
      </c>
      <c r="B33" s="14" t="s">
        <v>55</v>
      </c>
      <c r="C33" s="10">
        <v>3100</v>
      </c>
      <c r="D33" s="10" t="s">
        <v>46</v>
      </c>
      <c r="E33" s="10">
        <v>37.200000000000003</v>
      </c>
      <c r="F33" s="10"/>
      <c r="G33" s="6"/>
      <c r="H33" s="10">
        <f t="shared" si="1"/>
        <v>37.200000000000003</v>
      </c>
      <c r="I33" s="29"/>
    </row>
    <row r="34" spans="1:9" x14ac:dyDescent="0.15">
      <c r="A34" s="13">
        <v>7</v>
      </c>
      <c r="B34" s="14" t="s">
        <v>56</v>
      </c>
      <c r="C34" s="10"/>
      <c r="D34" s="10"/>
      <c r="E34" s="10">
        <v>23</v>
      </c>
      <c r="F34" s="10"/>
      <c r="G34" s="6"/>
      <c r="H34" s="10">
        <f t="shared" si="1"/>
        <v>23</v>
      </c>
      <c r="I34" s="29"/>
    </row>
    <row r="35" spans="1:9" x14ac:dyDescent="0.15">
      <c r="A35" s="13">
        <v>7.1</v>
      </c>
      <c r="B35" s="14" t="s">
        <v>57</v>
      </c>
      <c r="C35" s="10">
        <v>1130</v>
      </c>
      <c r="D35" s="10" t="s">
        <v>15</v>
      </c>
      <c r="E35" s="10">
        <v>16.95</v>
      </c>
      <c r="F35" s="10"/>
      <c r="G35" s="6"/>
      <c r="H35" s="10">
        <f t="shared" si="1"/>
        <v>16.95</v>
      </c>
      <c r="I35" s="29"/>
    </row>
    <row r="36" spans="1:9" x14ac:dyDescent="0.15">
      <c r="A36" s="13">
        <v>7.2</v>
      </c>
      <c r="B36" s="14" t="s">
        <v>58</v>
      </c>
      <c r="C36" s="10">
        <v>225</v>
      </c>
      <c r="D36" s="10" t="s">
        <v>15</v>
      </c>
      <c r="E36" s="10">
        <v>6.3</v>
      </c>
      <c r="F36" s="10"/>
      <c r="G36" s="6"/>
      <c r="H36" s="10">
        <f t="shared" si="1"/>
        <v>6.3</v>
      </c>
      <c r="I36" s="29"/>
    </row>
    <row r="37" spans="1:9" x14ac:dyDescent="0.15">
      <c r="A37" s="11" t="s">
        <v>59</v>
      </c>
      <c r="B37" s="12" t="s">
        <v>60</v>
      </c>
      <c r="C37" s="9"/>
      <c r="D37" s="9"/>
      <c r="E37" s="9">
        <v>237</v>
      </c>
      <c r="F37" s="9"/>
      <c r="G37" s="6"/>
      <c r="H37" s="9">
        <f t="shared" si="1"/>
        <v>237</v>
      </c>
      <c r="I37" s="31"/>
    </row>
    <row r="38" spans="1:9" x14ac:dyDescent="0.15">
      <c r="A38" s="13">
        <v>1</v>
      </c>
      <c r="B38" s="14" t="s">
        <v>61</v>
      </c>
      <c r="C38" s="10"/>
      <c r="D38" s="10"/>
      <c r="E38" s="10">
        <v>62.69</v>
      </c>
      <c r="F38" s="10"/>
      <c r="G38" s="6"/>
      <c r="H38" s="10">
        <f t="shared" si="1"/>
        <v>62.69</v>
      </c>
      <c r="I38" s="29"/>
    </row>
    <row r="39" spans="1:9" x14ac:dyDescent="0.15">
      <c r="A39" s="13">
        <v>1.1000000000000001</v>
      </c>
      <c r="B39" s="14" t="s">
        <v>62</v>
      </c>
      <c r="C39" s="10">
        <v>3060</v>
      </c>
      <c r="D39" s="10" t="s">
        <v>46</v>
      </c>
      <c r="E39" s="10">
        <v>36.72</v>
      </c>
      <c r="F39" s="10"/>
      <c r="G39" s="6"/>
      <c r="H39" s="10">
        <f t="shared" si="1"/>
        <v>36.72</v>
      </c>
      <c r="I39" s="29"/>
    </row>
    <row r="40" spans="1:9" x14ac:dyDescent="0.15">
      <c r="A40" s="13">
        <v>1.2</v>
      </c>
      <c r="B40" s="14" t="s">
        <v>63</v>
      </c>
      <c r="C40" s="10">
        <v>1520</v>
      </c>
      <c r="D40" s="10" t="s">
        <v>46</v>
      </c>
      <c r="E40" s="10">
        <v>18.239999999999998</v>
      </c>
      <c r="F40" s="10"/>
      <c r="G40" s="6"/>
      <c r="H40" s="10">
        <f t="shared" si="1"/>
        <v>18.239999999999998</v>
      </c>
      <c r="I40" s="29"/>
    </row>
    <row r="41" spans="1:9" x14ac:dyDescent="0.15">
      <c r="A41" s="13">
        <v>1.3</v>
      </c>
      <c r="B41" s="14" t="s">
        <v>64</v>
      </c>
      <c r="C41" s="10">
        <v>384</v>
      </c>
      <c r="D41" s="10" t="s">
        <v>46</v>
      </c>
      <c r="E41" s="10">
        <v>4.6100000000000003</v>
      </c>
      <c r="F41" s="10"/>
      <c r="G41" s="6"/>
      <c r="H41" s="10">
        <f t="shared" si="1"/>
        <v>4.6100000000000003</v>
      </c>
      <c r="I41" s="29"/>
    </row>
    <row r="42" spans="1:9" x14ac:dyDescent="0.15">
      <c r="A42" s="13">
        <v>1.4</v>
      </c>
      <c r="B42" s="14" t="s">
        <v>65</v>
      </c>
      <c r="C42" s="10">
        <v>260</v>
      </c>
      <c r="D42" s="10" t="s">
        <v>46</v>
      </c>
      <c r="E42" s="10">
        <v>3.12</v>
      </c>
      <c r="F42" s="10"/>
      <c r="G42" s="6"/>
      <c r="H42" s="10">
        <f t="shared" si="1"/>
        <v>3.12</v>
      </c>
      <c r="I42" s="29"/>
    </row>
    <row r="43" spans="1:9" x14ac:dyDescent="0.15">
      <c r="A43" s="13">
        <v>2</v>
      </c>
      <c r="B43" s="14" t="s">
        <v>66</v>
      </c>
      <c r="C43" s="10"/>
      <c r="D43" s="10"/>
      <c r="E43" s="10">
        <v>174</v>
      </c>
      <c r="F43" s="10"/>
      <c r="G43" s="6"/>
      <c r="H43" s="10">
        <f t="shared" si="1"/>
        <v>174</v>
      </c>
      <c r="I43" s="29"/>
    </row>
    <row r="44" spans="1:9" x14ac:dyDescent="0.15">
      <c r="A44" s="13">
        <v>2.1</v>
      </c>
      <c r="B44" s="14" t="s">
        <v>62</v>
      </c>
      <c r="C44" s="10">
        <v>1970</v>
      </c>
      <c r="D44" s="10" t="s">
        <v>15</v>
      </c>
      <c r="E44" s="10">
        <v>63.04</v>
      </c>
      <c r="F44" s="10"/>
      <c r="G44" s="6"/>
      <c r="H44" s="10">
        <f t="shared" si="1"/>
        <v>63.04</v>
      </c>
      <c r="I44" s="29"/>
    </row>
    <row r="45" spans="1:9" x14ac:dyDescent="0.15">
      <c r="A45" s="13">
        <v>2.2000000000000002</v>
      </c>
      <c r="B45" s="14" t="s">
        <v>67</v>
      </c>
      <c r="C45" s="10">
        <v>1090</v>
      </c>
      <c r="D45" s="10" t="s">
        <v>15</v>
      </c>
      <c r="E45" s="10">
        <v>16.350000000000001</v>
      </c>
      <c r="F45" s="10"/>
      <c r="G45" s="6"/>
      <c r="H45" s="10">
        <f t="shared" si="1"/>
        <v>16.350000000000001</v>
      </c>
      <c r="I45" s="29"/>
    </row>
    <row r="46" spans="1:9" x14ac:dyDescent="0.15">
      <c r="A46" s="13">
        <v>2.2999999999999998</v>
      </c>
      <c r="B46" s="14" t="s">
        <v>63</v>
      </c>
      <c r="C46" s="10">
        <v>840</v>
      </c>
      <c r="D46" s="10" t="s">
        <v>15</v>
      </c>
      <c r="E46" s="10">
        <v>25.2</v>
      </c>
      <c r="F46" s="10"/>
      <c r="G46" s="6"/>
      <c r="H46" s="10">
        <f t="shared" si="1"/>
        <v>25.2</v>
      </c>
      <c r="I46" s="29"/>
    </row>
    <row r="47" spans="1:9" x14ac:dyDescent="0.15">
      <c r="A47" s="13">
        <v>2.4</v>
      </c>
      <c r="B47" s="14" t="s">
        <v>64</v>
      </c>
      <c r="C47" s="10">
        <v>426</v>
      </c>
      <c r="D47" s="10" t="s">
        <v>15</v>
      </c>
      <c r="E47" s="10">
        <v>12.78</v>
      </c>
      <c r="F47" s="10"/>
      <c r="G47" s="6"/>
      <c r="H47" s="10">
        <f t="shared" si="1"/>
        <v>12.78</v>
      </c>
      <c r="I47" s="29"/>
    </row>
    <row r="48" spans="1:9" x14ac:dyDescent="0.15">
      <c r="A48" s="13">
        <v>2.5</v>
      </c>
      <c r="B48" s="14" t="s">
        <v>68</v>
      </c>
      <c r="C48" s="10">
        <v>312</v>
      </c>
      <c r="D48" s="10" t="s">
        <v>46</v>
      </c>
      <c r="E48" s="10">
        <v>17.16</v>
      </c>
      <c r="F48" s="10"/>
      <c r="G48" s="6"/>
      <c r="H48" s="10">
        <f t="shared" si="1"/>
        <v>17.16</v>
      </c>
      <c r="I48" s="29"/>
    </row>
    <row r="49" spans="1:9" x14ac:dyDescent="0.15">
      <c r="A49" s="13">
        <v>2.6</v>
      </c>
      <c r="B49" s="14" t="s">
        <v>69</v>
      </c>
      <c r="C49" s="10">
        <v>1</v>
      </c>
      <c r="D49" s="10" t="s">
        <v>31</v>
      </c>
      <c r="E49" s="10">
        <v>40</v>
      </c>
      <c r="F49" s="10"/>
      <c r="G49" s="6"/>
      <c r="H49" s="10">
        <f t="shared" si="1"/>
        <v>40</v>
      </c>
      <c r="I49" s="29"/>
    </row>
    <row r="50" spans="1:9" s="1" customFormat="1" x14ac:dyDescent="0.15">
      <c r="A50" s="15" t="s">
        <v>70</v>
      </c>
      <c r="B50" s="16" t="s">
        <v>71</v>
      </c>
      <c r="C50" s="17"/>
      <c r="D50" s="17"/>
      <c r="E50" s="18"/>
      <c r="F50" s="17"/>
      <c r="G50" s="17">
        <f>SUM(G51,G70,G75,G78)</f>
        <v>896.79</v>
      </c>
      <c r="H50" s="9">
        <f t="shared" si="1"/>
        <v>896.79</v>
      </c>
      <c r="I50" s="32"/>
    </row>
    <row r="51" spans="1:9" s="1" customFormat="1" x14ac:dyDescent="0.15">
      <c r="A51" s="15" t="s">
        <v>16</v>
      </c>
      <c r="B51" s="15" t="s">
        <v>72</v>
      </c>
      <c r="C51" s="17"/>
      <c r="D51" s="17"/>
      <c r="E51" s="19"/>
      <c r="F51" s="17"/>
      <c r="G51" s="17">
        <v>503</v>
      </c>
      <c r="H51" s="9">
        <f t="shared" si="1"/>
        <v>503</v>
      </c>
      <c r="I51" s="31"/>
    </row>
    <row r="52" spans="1:9" ht="21" x14ac:dyDescent="0.15">
      <c r="A52" s="7">
        <v>1</v>
      </c>
      <c r="B52" s="20" t="s">
        <v>73</v>
      </c>
      <c r="C52" s="21"/>
      <c r="D52" s="21"/>
      <c r="E52" s="22"/>
      <c r="F52" s="21"/>
      <c r="G52" s="21">
        <v>23</v>
      </c>
      <c r="H52" s="10">
        <f t="shared" si="1"/>
        <v>23</v>
      </c>
      <c r="I52" s="29" t="s">
        <v>74</v>
      </c>
    </row>
    <row r="53" spans="1:9" x14ac:dyDescent="0.15">
      <c r="A53" s="7">
        <v>2</v>
      </c>
      <c r="B53" s="7" t="s">
        <v>75</v>
      </c>
      <c r="C53" s="21"/>
      <c r="D53" s="21"/>
      <c r="E53" s="22"/>
      <c r="F53" s="21"/>
      <c r="G53" s="21">
        <v>50</v>
      </c>
      <c r="H53" s="10">
        <f t="shared" si="1"/>
        <v>50</v>
      </c>
      <c r="I53" s="29" t="s">
        <v>76</v>
      </c>
    </row>
    <row r="54" spans="1:9" x14ac:dyDescent="0.15">
      <c r="A54" s="20">
        <v>3</v>
      </c>
      <c r="B54" s="20" t="s">
        <v>77</v>
      </c>
      <c r="C54" s="21"/>
      <c r="D54" s="21"/>
      <c r="E54" s="22"/>
      <c r="F54" s="21"/>
      <c r="G54" s="21">
        <v>3</v>
      </c>
      <c r="H54" s="10">
        <f t="shared" si="1"/>
        <v>3</v>
      </c>
      <c r="I54" s="29"/>
    </row>
    <row r="55" spans="1:9" x14ac:dyDescent="0.15">
      <c r="A55" s="7">
        <v>4</v>
      </c>
      <c r="B55" s="20" t="s">
        <v>78</v>
      </c>
      <c r="C55" s="21"/>
      <c r="D55" s="21"/>
      <c r="E55" s="22"/>
      <c r="F55" s="21"/>
      <c r="G55" s="21">
        <v>3</v>
      </c>
      <c r="H55" s="10">
        <f t="shared" si="1"/>
        <v>3</v>
      </c>
      <c r="I55" s="29"/>
    </row>
    <row r="56" spans="1:9" x14ac:dyDescent="0.15">
      <c r="A56" s="7">
        <v>5</v>
      </c>
      <c r="B56" s="7" t="s">
        <v>79</v>
      </c>
      <c r="C56" s="21"/>
      <c r="D56" s="21"/>
      <c r="E56" s="22"/>
      <c r="F56" s="21"/>
      <c r="G56" s="21">
        <v>157.69999999999999</v>
      </c>
      <c r="H56" s="10">
        <f t="shared" si="1"/>
        <v>157.69999999999999</v>
      </c>
      <c r="I56" s="29" t="s">
        <v>76</v>
      </c>
    </row>
    <row r="57" spans="1:9" x14ac:dyDescent="0.15">
      <c r="A57" s="20">
        <v>6</v>
      </c>
      <c r="B57" s="7" t="s">
        <v>80</v>
      </c>
      <c r="C57" s="21"/>
      <c r="D57" s="21"/>
      <c r="E57" s="22"/>
      <c r="F57" s="21"/>
      <c r="G57" s="21">
        <v>9.5399999999999991</v>
      </c>
      <c r="H57" s="10">
        <f t="shared" si="1"/>
        <v>9.5399999999999991</v>
      </c>
      <c r="I57" s="29"/>
    </row>
    <row r="58" spans="1:9" x14ac:dyDescent="0.15">
      <c r="A58" s="7">
        <v>7</v>
      </c>
      <c r="B58" s="7" t="s">
        <v>81</v>
      </c>
      <c r="C58" s="21"/>
      <c r="D58" s="21"/>
      <c r="E58" s="22"/>
      <c r="F58" s="21"/>
      <c r="G58" s="21">
        <v>17.670000000000002</v>
      </c>
      <c r="H58" s="10">
        <f t="shared" si="1"/>
        <v>17.670000000000002</v>
      </c>
      <c r="I58" s="29"/>
    </row>
    <row r="59" spans="1:9" x14ac:dyDescent="0.15">
      <c r="A59" s="7">
        <v>8</v>
      </c>
      <c r="B59" s="7" t="s">
        <v>82</v>
      </c>
      <c r="C59" s="21"/>
      <c r="D59" s="21"/>
      <c r="E59" s="22"/>
      <c r="F59" s="21"/>
      <c r="G59" s="21">
        <v>3.5</v>
      </c>
      <c r="H59" s="10">
        <f t="shared" si="1"/>
        <v>3.5</v>
      </c>
      <c r="I59" s="29" t="s">
        <v>76</v>
      </c>
    </row>
    <row r="60" spans="1:9" x14ac:dyDescent="0.15">
      <c r="A60" s="20">
        <v>9</v>
      </c>
      <c r="B60" s="7" t="s">
        <v>83</v>
      </c>
      <c r="C60" s="21"/>
      <c r="D60" s="21"/>
      <c r="E60" s="22"/>
      <c r="F60" s="21"/>
      <c r="G60" s="21">
        <v>108.97</v>
      </c>
      <c r="H60" s="10">
        <f t="shared" si="1"/>
        <v>108.97</v>
      </c>
      <c r="I60" s="29"/>
    </row>
    <row r="61" spans="1:9" x14ac:dyDescent="0.15">
      <c r="A61" s="7">
        <v>10</v>
      </c>
      <c r="B61" s="23" t="s">
        <v>84</v>
      </c>
      <c r="C61" s="21"/>
      <c r="D61" s="21"/>
      <c r="E61" s="22"/>
      <c r="F61" s="21"/>
      <c r="G61" s="21">
        <v>86.05</v>
      </c>
      <c r="H61" s="10">
        <f t="shared" si="1"/>
        <v>86.05</v>
      </c>
      <c r="I61" s="29"/>
    </row>
    <row r="62" spans="1:9" ht="24" x14ac:dyDescent="0.15">
      <c r="A62" s="20">
        <v>11</v>
      </c>
      <c r="B62" s="20" t="s">
        <v>85</v>
      </c>
      <c r="C62" s="21"/>
      <c r="D62" s="21"/>
      <c r="E62" s="22"/>
      <c r="F62" s="21"/>
      <c r="G62" s="21">
        <v>7.45</v>
      </c>
      <c r="H62" s="10">
        <f t="shared" si="1"/>
        <v>7.45</v>
      </c>
      <c r="I62" s="29"/>
    </row>
    <row r="63" spans="1:9" x14ac:dyDescent="0.15">
      <c r="A63" s="20">
        <v>12</v>
      </c>
      <c r="B63" s="23" t="s">
        <v>86</v>
      </c>
      <c r="C63" s="21"/>
      <c r="D63" s="21"/>
      <c r="E63" s="22"/>
      <c r="F63" s="21"/>
      <c r="G63" s="21">
        <v>4</v>
      </c>
      <c r="H63" s="10">
        <f t="shared" si="1"/>
        <v>4</v>
      </c>
      <c r="I63" s="29" t="s">
        <v>76</v>
      </c>
    </row>
    <row r="64" spans="1:9" x14ac:dyDescent="0.15">
      <c r="A64" s="20">
        <v>13</v>
      </c>
      <c r="B64" s="20" t="s">
        <v>87</v>
      </c>
      <c r="C64" s="21"/>
      <c r="D64" s="21"/>
      <c r="E64" s="22"/>
      <c r="F64" s="21"/>
      <c r="G64" s="21">
        <v>5</v>
      </c>
      <c r="H64" s="10">
        <f t="shared" si="1"/>
        <v>5</v>
      </c>
      <c r="I64" s="29" t="s">
        <v>76</v>
      </c>
    </row>
    <row r="65" spans="1:9" x14ac:dyDescent="0.15">
      <c r="A65" s="20">
        <v>14</v>
      </c>
      <c r="B65" s="20" t="s">
        <v>88</v>
      </c>
      <c r="C65" s="21"/>
      <c r="D65" s="21"/>
      <c r="E65" s="22"/>
      <c r="F65" s="21"/>
      <c r="G65" s="21">
        <v>13.41</v>
      </c>
      <c r="H65" s="10">
        <f t="shared" si="1"/>
        <v>13.41</v>
      </c>
      <c r="I65" s="33"/>
    </row>
    <row r="66" spans="1:9" ht="24" x14ac:dyDescent="0.15">
      <c r="A66" s="20">
        <v>15</v>
      </c>
      <c r="B66" s="20" t="s">
        <v>89</v>
      </c>
      <c r="C66" s="21"/>
      <c r="D66" s="21"/>
      <c r="E66" s="22"/>
      <c r="F66" s="21"/>
      <c r="G66" s="21">
        <v>0.83</v>
      </c>
      <c r="H66" s="10">
        <f t="shared" si="1"/>
        <v>0.83</v>
      </c>
      <c r="I66" s="29"/>
    </row>
    <row r="67" spans="1:9" x14ac:dyDescent="0.15">
      <c r="A67" s="20">
        <v>16</v>
      </c>
      <c r="B67" s="7" t="s">
        <v>90</v>
      </c>
      <c r="C67" s="21"/>
      <c r="D67" s="21"/>
      <c r="E67" s="22"/>
      <c r="F67" s="21"/>
      <c r="G67" s="21">
        <v>3</v>
      </c>
      <c r="H67" s="10">
        <f t="shared" si="1"/>
        <v>3</v>
      </c>
      <c r="I67" s="29"/>
    </row>
    <row r="68" spans="1:9" x14ac:dyDescent="0.15">
      <c r="A68" s="20">
        <v>18</v>
      </c>
      <c r="B68" s="7" t="s">
        <v>91</v>
      </c>
      <c r="C68" s="21"/>
      <c r="D68" s="21"/>
      <c r="E68" s="21"/>
      <c r="F68" s="21"/>
      <c r="G68" s="21">
        <v>3.69</v>
      </c>
      <c r="H68" s="10">
        <f t="shared" si="1"/>
        <v>3.69</v>
      </c>
      <c r="I68" s="29"/>
    </row>
    <row r="69" spans="1:9" x14ac:dyDescent="0.15">
      <c r="A69" s="20">
        <v>19</v>
      </c>
      <c r="B69" s="7" t="s">
        <v>92</v>
      </c>
      <c r="C69" s="21"/>
      <c r="D69" s="21"/>
      <c r="E69" s="21"/>
      <c r="F69" s="21"/>
      <c r="G69" s="21">
        <v>3</v>
      </c>
      <c r="H69" s="10">
        <f t="shared" si="1"/>
        <v>3</v>
      </c>
      <c r="I69" s="29" t="s">
        <v>76</v>
      </c>
    </row>
    <row r="70" spans="1:9" s="1" customFormat="1" x14ac:dyDescent="0.15">
      <c r="A70" s="15" t="s">
        <v>20</v>
      </c>
      <c r="B70" s="16" t="s">
        <v>93</v>
      </c>
      <c r="C70" s="17"/>
      <c r="D70" s="17"/>
      <c r="E70" s="17"/>
      <c r="F70" s="17"/>
      <c r="G70" s="17">
        <v>235.75</v>
      </c>
      <c r="H70" s="9">
        <f t="shared" si="1"/>
        <v>235.75</v>
      </c>
      <c r="I70" s="31"/>
    </row>
    <row r="71" spans="1:9" x14ac:dyDescent="0.15">
      <c r="A71" s="7">
        <v>1</v>
      </c>
      <c r="B71" s="20" t="s">
        <v>94</v>
      </c>
      <c r="C71" s="21"/>
      <c r="D71" s="21"/>
      <c r="E71" s="21"/>
      <c r="F71" s="21"/>
      <c r="G71" s="21">
        <v>194.44</v>
      </c>
      <c r="H71" s="10">
        <f t="shared" ref="H71:H82" si="2">SUM(E71:G71)</f>
        <v>194.44</v>
      </c>
      <c r="I71" s="29"/>
    </row>
    <row r="72" spans="1:9" x14ac:dyDescent="0.15">
      <c r="A72" s="7">
        <v>2</v>
      </c>
      <c r="B72" s="20" t="s">
        <v>95</v>
      </c>
      <c r="C72" s="21"/>
      <c r="D72" s="21"/>
      <c r="E72" s="21"/>
      <c r="F72" s="21"/>
      <c r="G72" s="21">
        <v>30.17</v>
      </c>
      <c r="H72" s="10">
        <f t="shared" si="2"/>
        <v>30.17</v>
      </c>
      <c r="I72" s="29"/>
    </row>
    <row r="73" spans="1:9" x14ac:dyDescent="0.15">
      <c r="A73" s="7">
        <v>3</v>
      </c>
      <c r="B73" s="20" t="s">
        <v>96</v>
      </c>
      <c r="C73" s="21"/>
      <c r="D73" s="21"/>
      <c r="E73" s="21"/>
      <c r="F73" s="21"/>
      <c r="G73" s="21">
        <v>10</v>
      </c>
      <c r="H73" s="10">
        <f t="shared" si="2"/>
        <v>10</v>
      </c>
      <c r="I73" s="29"/>
    </row>
    <row r="74" spans="1:9" x14ac:dyDescent="0.15">
      <c r="A74" s="7">
        <v>4</v>
      </c>
      <c r="B74" s="7" t="s">
        <v>97</v>
      </c>
      <c r="C74" s="21"/>
      <c r="D74" s="21"/>
      <c r="E74" s="21"/>
      <c r="F74" s="21"/>
      <c r="G74" s="21">
        <v>1.1399999999999999</v>
      </c>
      <c r="H74" s="10">
        <f t="shared" si="2"/>
        <v>1.1399999999999999</v>
      </c>
      <c r="I74" s="29"/>
    </row>
    <row r="75" spans="1:9" s="1" customFormat="1" x14ac:dyDescent="0.15">
      <c r="A75" s="15" t="s">
        <v>38</v>
      </c>
      <c r="B75" s="16" t="s">
        <v>98</v>
      </c>
      <c r="C75" s="17"/>
      <c r="D75" s="17"/>
      <c r="E75" s="17"/>
      <c r="F75" s="17"/>
      <c r="G75" s="17">
        <v>111.9</v>
      </c>
      <c r="H75" s="9">
        <f t="shared" si="2"/>
        <v>111.9</v>
      </c>
      <c r="I75" s="31"/>
    </row>
    <row r="76" spans="1:9" x14ac:dyDescent="0.15">
      <c r="A76" s="7">
        <v>1</v>
      </c>
      <c r="B76" s="20" t="s">
        <v>99</v>
      </c>
      <c r="C76" s="21"/>
      <c r="D76" s="21"/>
      <c r="E76" s="21"/>
      <c r="F76" s="21"/>
      <c r="G76" s="21">
        <v>102.09</v>
      </c>
      <c r="H76" s="10">
        <f t="shared" si="2"/>
        <v>102.09</v>
      </c>
      <c r="I76" s="29" t="s">
        <v>76</v>
      </c>
    </row>
    <row r="77" spans="1:9" ht="24" x14ac:dyDescent="0.15">
      <c r="A77" s="7">
        <v>2</v>
      </c>
      <c r="B77" s="20" t="s">
        <v>100</v>
      </c>
      <c r="C77" s="21"/>
      <c r="D77" s="21"/>
      <c r="E77" s="21"/>
      <c r="F77" s="21"/>
      <c r="G77" s="21">
        <v>9.81</v>
      </c>
      <c r="H77" s="10">
        <f t="shared" si="2"/>
        <v>9.81</v>
      </c>
      <c r="I77" s="29"/>
    </row>
    <row r="78" spans="1:9" s="1" customFormat="1" x14ac:dyDescent="0.15">
      <c r="A78" s="15" t="s">
        <v>59</v>
      </c>
      <c r="B78" s="16" t="s">
        <v>11</v>
      </c>
      <c r="C78" s="17"/>
      <c r="D78" s="17"/>
      <c r="E78" s="17"/>
      <c r="F78" s="17"/>
      <c r="G78" s="17">
        <v>46.14</v>
      </c>
      <c r="H78" s="9">
        <f t="shared" si="2"/>
        <v>46.14</v>
      </c>
      <c r="I78" s="31"/>
    </row>
    <row r="79" spans="1:9" x14ac:dyDescent="0.15">
      <c r="A79" s="7">
        <v>1</v>
      </c>
      <c r="B79" s="20" t="s">
        <v>101</v>
      </c>
      <c r="C79" s="21"/>
      <c r="D79" s="21"/>
      <c r="E79" s="21"/>
      <c r="F79" s="21"/>
      <c r="G79" s="21">
        <v>28.84</v>
      </c>
      <c r="H79" s="10">
        <f t="shared" si="2"/>
        <v>28.84</v>
      </c>
      <c r="I79" s="29" t="s">
        <v>102</v>
      </c>
    </row>
    <row r="80" spans="1:9" x14ac:dyDescent="0.15">
      <c r="A80" s="7">
        <v>2</v>
      </c>
      <c r="B80" s="7" t="s">
        <v>103</v>
      </c>
      <c r="C80" s="21"/>
      <c r="D80" s="21"/>
      <c r="E80" s="21"/>
      <c r="F80" s="21"/>
      <c r="G80" s="21">
        <v>17.3</v>
      </c>
      <c r="H80" s="10">
        <f t="shared" si="2"/>
        <v>17.3</v>
      </c>
      <c r="I80" s="29" t="s">
        <v>104</v>
      </c>
    </row>
    <row r="81" spans="1:9" x14ac:dyDescent="0.15">
      <c r="A81" s="15" t="s">
        <v>105</v>
      </c>
      <c r="B81" s="16" t="s">
        <v>106</v>
      </c>
      <c r="C81" s="21"/>
      <c r="D81" s="21"/>
      <c r="E81" s="21"/>
      <c r="F81" s="21"/>
      <c r="G81" s="17">
        <v>315.2115</v>
      </c>
      <c r="H81" s="9">
        <f t="shared" si="2"/>
        <v>315.2115</v>
      </c>
      <c r="I81" s="31"/>
    </row>
    <row r="82" spans="1:9" ht="33" x14ac:dyDescent="0.15">
      <c r="A82" s="7">
        <v>1</v>
      </c>
      <c r="B82" s="20" t="s">
        <v>107</v>
      </c>
      <c r="C82" s="21"/>
      <c r="D82" s="21"/>
      <c r="E82" s="21"/>
      <c r="F82" s="21"/>
      <c r="G82" s="21">
        <v>315.2115</v>
      </c>
      <c r="H82" s="10">
        <f t="shared" si="2"/>
        <v>315.2115</v>
      </c>
      <c r="I82" s="29" t="s">
        <v>108</v>
      </c>
    </row>
    <row r="83" spans="1:9" s="1" customFormat="1" x14ac:dyDescent="0.15">
      <c r="A83" s="15" t="s">
        <v>109</v>
      </c>
      <c r="B83" s="16" t="s">
        <v>110</v>
      </c>
      <c r="C83" s="17"/>
      <c r="D83" s="17"/>
      <c r="E83" s="17"/>
      <c r="F83" s="17"/>
      <c r="G83" s="17"/>
      <c r="H83" s="9">
        <f>SUM(H6,H50,H81)</f>
        <v>6952.6215000000002</v>
      </c>
      <c r="I83" s="31" t="s">
        <v>111</v>
      </c>
    </row>
  </sheetData>
  <mergeCells count="7">
    <mergeCell ref="A2:I2"/>
    <mergeCell ref="E4:H4"/>
    <mergeCell ref="A4:A5"/>
    <mergeCell ref="B4:B5"/>
    <mergeCell ref="C4:C5"/>
    <mergeCell ref="D4:D5"/>
    <mergeCell ref="I4:I5"/>
  </mergeCells>
  <phoneticPr fontId="15" type="noConversion"/>
  <printOptions horizontalCentered="1"/>
  <pageMargins left="0.51181102362204722" right="0.51181102362204722" top="0.55118110236220474" bottom="0.55118110236220474" header="0.31496062992125984" footer="0.31496062992125984"/>
  <pageSetup paperSize="9" scale="87" fitToHeight="0" orientation="portrait" r:id="rId1"/>
  <headerFooter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投资估算表</vt:lpstr>
      <vt:lpstr>投资估算表!Print_Titles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王倩</cp:lastModifiedBy>
  <cp:lastPrinted>2019-11-22T02:10:42Z</cp:lastPrinted>
  <dcterms:created xsi:type="dcterms:W3CDTF">2006-09-16T00:00:00Z</dcterms:created>
  <dcterms:modified xsi:type="dcterms:W3CDTF">2019-11-22T02:10:45Z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