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80165" yWindow="481395" windowWidth="28215" windowHeight="10680"/>
  </bookViews>
  <sheets>
    <sheet name="投资估算表" sheetId="2" r:id="rId1"/>
  </sheets>
  <definedNames>
    <definedName name="_xlnm.Print_Titles" localSheetId="0">投资估算表!$4:$5</definedName>
  </definedNames>
  <calcPr calcId="145621"/>
</workbook>
</file>

<file path=xl/calcChain.xml><?xml version="1.0" encoding="utf-8"?>
<calcChain xmlns="http://schemas.openxmlformats.org/spreadsheetml/2006/main">
  <c r="E31" i="2" l="1"/>
  <c r="E7" i="2"/>
  <c r="E62" i="2"/>
  <c r="E58" i="2"/>
  <c r="E54" i="2"/>
  <c r="E42" i="2"/>
  <c r="E36" i="2"/>
  <c r="E27" i="2"/>
  <c r="E8" i="2"/>
  <c r="E41" i="2" l="1"/>
  <c r="E6" i="2" s="1"/>
</calcChain>
</file>

<file path=xl/sharedStrings.xml><?xml version="1.0" encoding="utf-8"?>
<sst xmlns="http://schemas.openxmlformats.org/spreadsheetml/2006/main" count="125" uniqueCount="101">
  <si>
    <t>一</t>
  </si>
  <si>
    <t>三</t>
  </si>
  <si>
    <t>序号</t>
    <phoneticPr fontId="2" type="noConversion"/>
  </si>
  <si>
    <t>备注</t>
    <phoneticPr fontId="2" type="noConversion"/>
  </si>
  <si>
    <t>单位</t>
    <phoneticPr fontId="2" type="noConversion"/>
  </si>
  <si>
    <t>数量</t>
    <phoneticPr fontId="2" type="noConversion"/>
  </si>
  <si>
    <t>合计</t>
  </si>
  <si>
    <t>项目或费用名称</t>
    <phoneticPr fontId="2" type="noConversion"/>
  </si>
  <si>
    <t>工程量</t>
    <phoneticPr fontId="2" type="noConversion"/>
  </si>
  <si>
    <t>估算值
（万元）</t>
    <phoneticPr fontId="1" type="noConversion"/>
  </si>
  <si>
    <t>工程费用</t>
    <phoneticPr fontId="1" type="noConversion"/>
  </si>
  <si>
    <t>平方米</t>
    <phoneticPr fontId="1" type="noConversion"/>
  </si>
  <si>
    <t>（二）</t>
    <phoneticPr fontId="1" type="noConversion"/>
  </si>
  <si>
    <t>（三）</t>
    <phoneticPr fontId="1" type="noConversion"/>
  </si>
  <si>
    <t>施工图审查费</t>
    <phoneticPr fontId="1" type="noConversion"/>
  </si>
  <si>
    <t>环境影响评价费</t>
    <phoneticPr fontId="1" type="noConversion"/>
  </si>
  <si>
    <t>工程监理费</t>
    <phoneticPr fontId="1" type="noConversion"/>
  </si>
  <si>
    <t>其他费用</t>
    <phoneticPr fontId="1" type="noConversion"/>
  </si>
  <si>
    <t>工程保险费</t>
    <phoneticPr fontId="1" type="noConversion"/>
  </si>
  <si>
    <t>渝价〔2013〕426号</t>
  </si>
  <si>
    <t>重庆市妇幼保健院业务用房改扩建工程投资估算表</t>
    <phoneticPr fontId="2" type="noConversion"/>
  </si>
  <si>
    <t>立方米</t>
    <phoneticPr fontId="1" type="noConversion"/>
  </si>
  <si>
    <t>平方米</t>
    <phoneticPr fontId="1" type="noConversion"/>
  </si>
  <si>
    <t>拆除工程</t>
    <phoneticPr fontId="1" type="noConversion"/>
  </si>
  <si>
    <t>部</t>
    <phoneticPr fontId="1" type="noConversion"/>
  </si>
  <si>
    <t>（四）</t>
    <phoneticPr fontId="1" type="noConversion"/>
  </si>
  <si>
    <t>拆除的垃圾人工转运下楼</t>
    <phoneticPr fontId="1" type="noConversion"/>
  </si>
  <si>
    <t>拆除的垃圾外运</t>
    <phoneticPr fontId="1" type="noConversion"/>
  </si>
  <si>
    <t>2号楼室内装饰工程</t>
    <phoneticPr fontId="1" type="noConversion"/>
  </si>
  <si>
    <t>8号楼地上室内装饰工程</t>
    <phoneticPr fontId="1" type="noConversion"/>
  </si>
  <si>
    <t>8号楼地下室内装饰工程</t>
    <phoneticPr fontId="1" type="noConversion"/>
  </si>
  <si>
    <t>8号楼外墙装饰工程</t>
    <phoneticPr fontId="1" type="noConversion"/>
  </si>
  <si>
    <t>2号楼外墙装饰工程</t>
    <phoneticPr fontId="1" type="noConversion"/>
  </si>
  <si>
    <t>消防报警电气安装改造工程</t>
    <phoneticPr fontId="1" type="noConversion"/>
  </si>
  <si>
    <t>通风改造工程</t>
    <phoneticPr fontId="1" type="noConversion"/>
  </si>
  <si>
    <t>空调改造工程</t>
    <phoneticPr fontId="1" type="noConversion"/>
  </si>
  <si>
    <t>燃气改造工程</t>
    <phoneticPr fontId="1" type="noConversion"/>
  </si>
  <si>
    <t>综合布线弱电改造工程</t>
    <phoneticPr fontId="1" type="noConversion"/>
  </si>
  <si>
    <t>电梯工程（含拆除、新安等）</t>
    <phoneticPr fontId="1" type="noConversion"/>
  </si>
  <si>
    <t>其他安装工程</t>
    <phoneticPr fontId="1" type="noConversion"/>
  </si>
  <si>
    <t>楼宇智能化工程</t>
    <phoneticPr fontId="1" type="noConversion"/>
  </si>
  <si>
    <t>医用信息化网络工程</t>
    <phoneticPr fontId="1" type="noConversion"/>
  </si>
  <si>
    <t>室外总图及其它工程</t>
    <phoneticPr fontId="1" type="noConversion"/>
  </si>
  <si>
    <t>新建大门工程</t>
    <phoneticPr fontId="1" type="noConversion"/>
  </si>
  <si>
    <t>项</t>
    <phoneticPr fontId="1" type="noConversion"/>
  </si>
  <si>
    <t>室外管网工程</t>
    <phoneticPr fontId="1" type="noConversion"/>
  </si>
  <si>
    <t>道路广场绿化景观工程</t>
    <phoneticPr fontId="1" type="noConversion"/>
  </si>
  <si>
    <t>二</t>
    <phoneticPr fontId="1" type="noConversion"/>
  </si>
  <si>
    <t>工程建设其他费用</t>
    <phoneticPr fontId="1" type="noConversion"/>
  </si>
  <si>
    <t>（一）</t>
    <phoneticPr fontId="1" type="noConversion"/>
  </si>
  <si>
    <t>技术咨询费</t>
    <phoneticPr fontId="1" type="noConversion"/>
  </si>
  <si>
    <t>工程勘察费</t>
    <phoneticPr fontId="1" type="noConversion"/>
  </si>
  <si>
    <t>工程设计费</t>
    <phoneticPr fontId="1" type="noConversion"/>
  </si>
  <si>
    <t>招标代理费</t>
    <phoneticPr fontId="1" type="noConversion"/>
  </si>
  <si>
    <t>竣工验收费</t>
    <phoneticPr fontId="1" type="noConversion"/>
  </si>
  <si>
    <t>（二）</t>
    <phoneticPr fontId="1" type="noConversion"/>
  </si>
  <si>
    <t>工程相关费用</t>
    <phoneticPr fontId="1" type="noConversion"/>
  </si>
  <si>
    <t>防雷工程设计审核费</t>
    <phoneticPr fontId="1" type="noConversion"/>
  </si>
  <si>
    <t>工程建设管理费用</t>
    <phoneticPr fontId="1" type="noConversion"/>
  </si>
  <si>
    <t>点位</t>
    <phoneticPr fontId="1" type="noConversion"/>
  </si>
  <si>
    <t>2、8号楼改造工程</t>
    <phoneticPr fontId="1" type="noConversion"/>
  </si>
  <si>
    <t>动力电气安装改造工程</t>
    <phoneticPr fontId="1" type="noConversion"/>
  </si>
  <si>
    <t>地上照明安装改造工程</t>
    <phoneticPr fontId="1" type="noConversion"/>
  </si>
  <si>
    <t>地下照明安装改造工程</t>
    <phoneticPr fontId="1" type="noConversion"/>
  </si>
  <si>
    <t>医院室外路灯工程</t>
    <phoneticPr fontId="1" type="noConversion"/>
  </si>
  <si>
    <t>建设项目管理代理费</t>
    <phoneticPr fontId="1" type="noConversion"/>
  </si>
  <si>
    <t>建设工程交易服务费</t>
    <phoneticPr fontId="1" type="noConversion"/>
  </si>
  <si>
    <t>特种设备检测检验费</t>
    <phoneticPr fontId="1" type="noConversion"/>
  </si>
  <si>
    <t>白蚁防治费</t>
    <phoneticPr fontId="1" type="noConversion"/>
  </si>
  <si>
    <t>场地准备费</t>
    <phoneticPr fontId="1" type="noConversion"/>
  </si>
  <si>
    <t>按建安费0.5%计算</t>
    <phoneticPr fontId="1" type="noConversion"/>
  </si>
  <si>
    <t>（一）</t>
    <phoneticPr fontId="1" type="noConversion"/>
  </si>
  <si>
    <t>给排水及消防安装改造工程</t>
    <phoneticPr fontId="1" type="noConversion"/>
  </si>
  <si>
    <t>住院部大楼洁净工程</t>
    <phoneticPr fontId="1" type="noConversion"/>
  </si>
  <si>
    <t>（四）</t>
    <phoneticPr fontId="1" type="noConversion"/>
  </si>
  <si>
    <t>漏项部分</t>
    <phoneticPr fontId="1" type="noConversion"/>
  </si>
  <si>
    <t>室内建筑工程及加固</t>
    <phoneticPr fontId="1" type="noConversion"/>
  </si>
  <si>
    <t>临水、临电工程</t>
    <phoneticPr fontId="1" type="noConversion"/>
  </si>
  <si>
    <t>医疗气体系统</t>
    <phoneticPr fontId="1" type="noConversion"/>
  </si>
  <si>
    <t>配电房改造工程</t>
    <phoneticPr fontId="1" type="noConversion"/>
  </si>
  <si>
    <t>项目论证费（前期咨询费）</t>
    <phoneticPr fontId="1" type="noConversion"/>
  </si>
  <si>
    <t>渝价〔2013〕430号</t>
    <phoneticPr fontId="1" type="noConversion"/>
  </si>
  <si>
    <t>计价格〔2002〕10号</t>
    <phoneticPr fontId="1" type="noConversion"/>
  </si>
  <si>
    <t>渝价〔2013〕423号</t>
    <phoneticPr fontId="1" type="noConversion"/>
  </si>
  <si>
    <t>计价格〔2002〕125号</t>
    <phoneticPr fontId="1" type="noConversion"/>
  </si>
  <si>
    <t>发改价格〔2015〕299号</t>
    <phoneticPr fontId="1" type="noConversion"/>
  </si>
  <si>
    <t>计价格〔2013〕10号</t>
    <phoneticPr fontId="1" type="noConversion"/>
  </si>
  <si>
    <t>发改价格〔2007〕670号</t>
    <phoneticPr fontId="1" type="noConversion"/>
  </si>
  <si>
    <t>工程造价咨询服务费（含预算清单编制及审核、全过程跟踪、结算审核）</t>
    <phoneticPr fontId="1" type="noConversion"/>
  </si>
  <si>
    <t>渝价〔2013〕428号</t>
    <phoneticPr fontId="1" type="noConversion"/>
  </si>
  <si>
    <t>财建〔2016〕504号</t>
    <phoneticPr fontId="1" type="noConversion"/>
  </si>
  <si>
    <t>渝价〔2011〕462号</t>
    <phoneticPr fontId="1" type="noConversion"/>
  </si>
  <si>
    <t>按工程费用的0.15%计</t>
    <phoneticPr fontId="1" type="noConversion"/>
  </si>
  <si>
    <t>（五）</t>
    <phoneticPr fontId="1" type="noConversion"/>
  </si>
  <si>
    <t>漏项费用</t>
    <phoneticPr fontId="1" type="noConversion"/>
  </si>
  <si>
    <t>第三方质量检测及实验费</t>
    <phoneticPr fontId="1" type="noConversion"/>
  </si>
  <si>
    <t>财务决算审查</t>
    <phoneticPr fontId="1" type="noConversion"/>
  </si>
  <si>
    <t>老旧建筑结构安全性及抗震等级鉴定费</t>
    <phoneticPr fontId="1" type="noConversion"/>
  </si>
  <si>
    <t>未经批准，不得动用</t>
    <phoneticPr fontId="1" type="noConversion"/>
  </si>
  <si>
    <t>基本预备费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</si>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</sst>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_);[Red]\(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sz val="1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333333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name val="方正黑体_GBK"/>
      <family val="4"/>
      <charset val="134"/>
    </font>
    <font>
      <sz val="20"/>
      <name val="方正小标宋_GBK"/>
      <family val="4"/>
      <charset val="134"/>
    </font>
    <font>
      <sz val="11"/>
      <name val="方正黑体_GBK"/>
      <family val="4"/>
      <charset val="134"/>
    </font>
    <font>
      <sz val="11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65"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5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8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9" fillId="0" borderId="2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13" fillId="0" borderId="0" xfId="0" applyNumberFormat="1" applyFo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_武陵监狱投资估算(2014.3.3方案调整)" xfId="1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7" zoomScaleSheetLayoutView="100" workbookViewId="0">
      <selection activeCell="F40" sqref="F40"/>
    </sheetView>
  </sheetViews>
  <sheetFormatPr defaultRowHeight="13.5"/>
  <cols>
    <col min="1" max="1" width="7.875" style="3" customWidth="1"/>
    <col min="2" max="2" width="32" style="39" customWidth="1"/>
    <col min="3" max="3" width="8.125" style="5" customWidth="1"/>
    <col min="4" max="4" width="7.125" style="7" customWidth="1"/>
    <col min="5" max="5" width="9.25" style="6" customWidth="1"/>
    <col min="6" max="6" width="24" style="4" customWidth="1"/>
    <col min="7" max="16384" width="9" style="2"/>
  </cols>
  <sheetData>
    <row r="1" spans="1:6" ht="25.5" customHeight="1">
      <c r="A1" s="53" t="s">
        <v>100</v>
      </c>
    </row>
    <row r="2" spans="1:6" ht="30.75" customHeight="1">
      <c r="A2" s="57" t="s">
        <v>20</v>
      </c>
      <c r="B2" s="57"/>
      <c r="C2" s="57"/>
      <c r="D2" s="57"/>
      <c r="E2" s="57"/>
      <c r="F2" s="57"/>
    </row>
    <row r="3" spans="1:6" ht="20.25">
      <c r="A3" s="58"/>
      <c r="B3" s="58"/>
      <c r="C3" s="58"/>
      <c r="D3" s="58"/>
      <c r="E3" s="1"/>
      <c r="F3" s="22"/>
    </row>
    <row r="4" spans="1:6" s="54" customFormat="1" ht="18" customHeight="1">
      <c r="A4" s="59" t="s">
        <v>2</v>
      </c>
      <c r="B4" s="60" t="s">
        <v>7</v>
      </c>
      <c r="C4" s="60" t="s">
        <v>8</v>
      </c>
      <c r="D4" s="60"/>
      <c r="E4" s="61" t="s">
        <v>9</v>
      </c>
      <c r="F4" s="63" t="s">
        <v>3</v>
      </c>
    </row>
    <row r="5" spans="1:6" s="54" customFormat="1" ht="18" customHeight="1">
      <c r="A5" s="59"/>
      <c r="B5" s="60"/>
      <c r="C5" s="55" t="s">
        <v>4</v>
      </c>
      <c r="D5" s="55" t="s">
        <v>5</v>
      </c>
      <c r="E5" s="62"/>
      <c r="F5" s="64"/>
    </row>
    <row r="6" spans="1:6" s="9" customFormat="1" ht="18" customHeight="1">
      <c r="A6" s="56" t="s">
        <v>6</v>
      </c>
      <c r="B6" s="56"/>
      <c r="C6" s="14"/>
      <c r="D6" s="15"/>
      <c r="E6" s="15">
        <f>E7+E41+E66</f>
        <v>9560</v>
      </c>
      <c r="F6" s="16"/>
    </row>
    <row r="7" spans="1:6" s="48" customFormat="1" ht="18" customHeight="1">
      <c r="A7" s="47" t="s">
        <v>0</v>
      </c>
      <c r="B7" s="16" t="s">
        <v>10</v>
      </c>
      <c r="C7" s="36"/>
      <c r="D7" s="15"/>
      <c r="E7" s="15">
        <f>E8+E27+E31+E36</f>
        <v>8044</v>
      </c>
      <c r="F7" s="16"/>
    </row>
    <row r="8" spans="1:6" s="9" customFormat="1" ht="18" customHeight="1">
      <c r="A8" s="26" t="s">
        <v>71</v>
      </c>
      <c r="B8" s="40" t="s">
        <v>60</v>
      </c>
      <c r="C8" s="30"/>
      <c r="D8" s="17"/>
      <c r="E8" s="17">
        <f>SUM(E9:E26)</f>
        <v>4094</v>
      </c>
      <c r="F8" s="29"/>
    </row>
    <row r="9" spans="1:6" s="9" customFormat="1" ht="18" customHeight="1">
      <c r="A9" s="26">
        <v>1</v>
      </c>
      <c r="B9" s="40" t="s">
        <v>23</v>
      </c>
      <c r="C9" s="30" t="s">
        <v>11</v>
      </c>
      <c r="D9" s="17">
        <v>13038</v>
      </c>
      <c r="E9" s="17">
        <v>300</v>
      </c>
      <c r="F9" s="29"/>
    </row>
    <row r="10" spans="1:6" s="9" customFormat="1" ht="18" customHeight="1">
      <c r="A10" s="26">
        <v>2</v>
      </c>
      <c r="B10" s="40" t="s">
        <v>26</v>
      </c>
      <c r="C10" s="30" t="s">
        <v>21</v>
      </c>
      <c r="D10" s="17">
        <v>2608</v>
      </c>
      <c r="E10" s="17">
        <v>20</v>
      </c>
      <c r="F10" s="29"/>
    </row>
    <row r="11" spans="1:6" s="9" customFormat="1" ht="18" customHeight="1">
      <c r="A11" s="26">
        <v>3</v>
      </c>
      <c r="B11" s="40" t="s">
        <v>27</v>
      </c>
      <c r="C11" s="30" t="s">
        <v>21</v>
      </c>
      <c r="D11" s="17">
        <v>2608</v>
      </c>
      <c r="E11" s="17">
        <v>50</v>
      </c>
      <c r="F11" s="38"/>
    </row>
    <row r="12" spans="1:6" s="9" customFormat="1" ht="18" customHeight="1">
      <c r="A12" s="26">
        <v>4</v>
      </c>
      <c r="B12" s="40" t="s">
        <v>28</v>
      </c>
      <c r="C12" s="30" t="s">
        <v>22</v>
      </c>
      <c r="D12" s="17">
        <v>2950</v>
      </c>
      <c r="E12" s="17">
        <v>363</v>
      </c>
      <c r="F12" s="29"/>
    </row>
    <row r="13" spans="1:6" s="9" customFormat="1" ht="18" customHeight="1">
      <c r="A13" s="26">
        <v>5</v>
      </c>
      <c r="B13" s="40" t="s">
        <v>29</v>
      </c>
      <c r="C13" s="30" t="s">
        <v>22</v>
      </c>
      <c r="D13" s="17">
        <v>6334</v>
      </c>
      <c r="E13" s="17">
        <v>704</v>
      </c>
      <c r="F13" s="29"/>
    </row>
    <row r="14" spans="1:6" s="9" customFormat="1" ht="18" customHeight="1">
      <c r="A14" s="26">
        <v>6</v>
      </c>
      <c r="B14" s="40" t="s">
        <v>30</v>
      </c>
      <c r="C14" s="30" t="s">
        <v>22</v>
      </c>
      <c r="D14" s="17">
        <v>1468</v>
      </c>
      <c r="E14" s="17">
        <v>73</v>
      </c>
      <c r="F14" s="29"/>
    </row>
    <row r="15" spans="1:6" s="9" customFormat="1" ht="18" customHeight="1">
      <c r="A15" s="26">
        <v>7</v>
      </c>
      <c r="B15" s="40" t="s">
        <v>31</v>
      </c>
      <c r="C15" s="30" t="s">
        <v>22</v>
      </c>
      <c r="D15" s="17">
        <v>4200</v>
      </c>
      <c r="E15" s="17">
        <v>504</v>
      </c>
      <c r="F15" s="29"/>
    </row>
    <row r="16" spans="1:6" s="9" customFormat="1" ht="18" customHeight="1">
      <c r="A16" s="26">
        <v>8</v>
      </c>
      <c r="B16" s="40" t="s">
        <v>32</v>
      </c>
      <c r="C16" s="30" t="s">
        <v>22</v>
      </c>
      <c r="D16" s="17">
        <v>4000</v>
      </c>
      <c r="E16" s="17">
        <v>480</v>
      </c>
      <c r="F16" s="29"/>
    </row>
    <row r="17" spans="1:6" s="9" customFormat="1" ht="18" customHeight="1">
      <c r="A17" s="26">
        <v>9</v>
      </c>
      <c r="B17" s="40" t="s">
        <v>61</v>
      </c>
      <c r="C17" s="30" t="s">
        <v>22</v>
      </c>
      <c r="D17" s="17">
        <v>13038</v>
      </c>
      <c r="E17" s="17">
        <v>261</v>
      </c>
      <c r="F17" s="29"/>
    </row>
    <row r="18" spans="1:6" s="9" customFormat="1" ht="18" customHeight="1">
      <c r="A18" s="26">
        <v>10</v>
      </c>
      <c r="B18" s="40" t="s">
        <v>62</v>
      </c>
      <c r="C18" s="30" t="s">
        <v>22</v>
      </c>
      <c r="D18" s="17">
        <v>13038</v>
      </c>
      <c r="E18" s="17">
        <v>117</v>
      </c>
      <c r="F18" s="29"/>
    </row>
    <row r="19" spans="1:6" s="9" customFormat="1" ht="18" customHeight="1">
      <c r="A19" s="26">
        <v>11</v>
      </c>
      <c r="B19" s="40" t="s">
        <v>63</v>
      </c>
      <c r="C19" s="37" t="s">
        <v>11</v>
      </c>
      <c r="D19" s="17">
        <v>1468</v>
      </c>
      <c r="E19" s="17">
        <v>13</v>
      </c>
      <c r="F19" s="38"/>
    </row>
    <row r="20" spans="1:6" s="9" customFormat="1" ht="18" customHeight="1">
      <c r="A20" s="26">
        <v>12</v>
      </c>
      <c r="B20" s="40" t="s">
        <v>33</v>
      </c>
      <c r="C20" s="30" t="s">
        <v>22</v>
      </c>
      <c r="D20" s="17">
        <v>13038</v>
      </c>
      <c r="E20" s="17">
        <v>63</v>
      </c>
      <c r="F20" s="29"/>
    </row>
    <row r="21" spans="1:6" s="9" customFormat="1" ht="18" customHeight="1">
      <c r="A21" s="26">
        <v>13</v>
      </c>
      <c r="B21" s="40" t="s">
        <v>72</v>
      </c>
      <c r="C21" s="30" t="s">
        <v>22</v>
      </c>
      <c r="D21" s="17">
        <v>13038</v>
      </c>
      <c r="E21" s="17">
        <v>391</v>
      </c>
      <c r="F21" s="29"/>
    </row>
    <row r="22" spans="1:6" s="9" customFormat="1" ht="18" customHeight="1">
      <c r="A22" s="26">
        <v>14</v>
      </c>
      <c r="B22" s="40" t="s">
        <v>34</v>
      </c>
      <c r="C22" s="30" t="s">
        <v>22</v>
      </c>
      <c r="D22" s="17">
        <v>1468</v>
      </c>
      <c r="E22" s="17">
        <v>65</v>
      </c>
      <c r="F22" s="29"/>
    </row>
    <row r="23" spans="1:6" s="20" customFormat="1" ht="18" customHeight="1">
      <c r="A23" s="24">
        <v>15</v>
      </c>
      <c r="B23" s="31" t="s">
        <v>35</v>
      </c>
      <c r="C23" s="30" t="s">
        <v>22</v>
      </c>
      <c r="D23" s="17">
        <v>13038</v>
      </c>
      <c r="E23" s="17">
        <v>456</v>
      </c>
      <c r="F23" s="25"/>
    </row>
    <row r="24" spans="1:6" s="20" customFormat="1" ht="18" customHeight="1">
      <c r="A24" s="24">
        <v>16</v>
      </c>
      <c r="B24" s="31" t="s">
        <v>36</v>
      </c>
      <c r="C24" s="37" t="s">
        <v>59</v>
      </c>
      <c r="D24" s="17">
        <v>8</v>
      </c>
      <c r="E24" s="17">
        <v>5</v>
      </c>
      <c r="F24" s="23"/>
    </row>
    <row r="25" spans="1:6" s="9" customFormat="1" ht="18" customHeight="1">
      <c r="A25" s="24">
        <v>17</v>
      </c>
      <c r="B25" s="31" t="s">
        <v>37</v>
      </c>
      <c r="C25" s="30" t="s">
        <v>22</v>
      </c>
      <c r="D25" s="17">
        <v>13038</v>
      </c>
      <c r="E25" s="17">
        <v>124</v>
      </c>
      <c r="F25" s="23"/>
    </row>
    <row r="26" spans="1:6" s="9" customFormat="1" ht="18" customHeight="1">
      <c r="A26" s="24">
        <v>18</v>
      </c>
      <c r="B26" s="40" t="s">
        <v>38</v>
      </c>
      <c r="C26" s="37" t="s">
        <v>24</v>
      </c>
      <c r="D26" s="17">
        <v>3</v>
      </c>
      <c r="E26" s="17">
        <v>105</v>
      </c>
      <c r="F26" s="33"/>
    </row>
    <row r="27" spans="1:6" s="9" customFormat="1" ht="18" customHeight="1">
      <c r="A27" s="24" t="s">
        <v>12</v>
      </c>
      <c r="B27" s="40" t="s">
        <v>39</v>
      </c>
      <c r="C27" s="30"/>
      <c r="D27" s="17"/>
      <c r="E27" s="32">
        <f>SUM(E28:E30)</f>
        <v>2740</v>
      </c>
      <c r="F27" s="33"/>
    </row>
    <row r="28" spans="1:6" s="9" customFormat="1" ht="18" customHeight="1">
      <c r="A28" s="24">
        <v>1</v>
      </c>
      <c r="B28" s="40" t="s">
        <v>40</v>
      </c>
      <c r="C28" s="30" t="s">
        <v>22</v>
      </c>
      <c r="D28" s="17">
        <v>13038</v>
      </c>
      <c r="E28" s="32">
        <v>414</v>
      </c>
      <c r="F28" s="33"/>
    </row>
    <row r="29" spans="1:6" s="9" customFormat="1" ht="18" customHeight="1">
      <c r="A29" s="24">
        <v>2</v>
      </c>
      <c r="B29" s="40" t="s">
        <v>41</v>
      </c>
      <c r="C29" s="30" t="s">
        <v>22</v>
      </c>
      <c r="D29" s="17">
        <v>13038</v>
      </c>
      <c r="E29" s="32">
        <v>261</v>
      </c>
      <c r="F29" s="33"/>
    </row>
    <row r="30" spans="1:6" s="9" customFormat="1" ht="18" customHeight="1">
      <c r="A30" s="24">
        <v>3</v>
      </c>
      <c r="B30" s="40" t="s">
        <v>73</v>
      </c>
      <c r="C30" s="30" t="s">
        <v>22</v>
      </c>
      <c r="D30" s="17">
        <v>3754</v>
      </c>
      <c r="E30" s="32">
        <v>2065</v>
      </c>
      <c r="F30" s="33"/>
    </row>
    <row r="31" spans="1:6" s="9" customFormat="1" ht="18" customHeight="1">
      <c r="A31" s="24" t="s">
        <v>13</v>
      </c>
      <c r="B31" s="40" t="s">
        <v>42</v>
      </c>
      <c r="C31" s="30"/>
      <c r="D31" s="17"/>
      <c r="E31" s="32">
        <f>SUM(E32:E35)</f>
        <v>490</v>
      </c>
      <c r="F31" s="33"/>
    </row>
    <row r="32" spans="1:6" s="9" customFormat="1" ht="18" customHeight="1">
      <c r="A32" s="24">
        <v>1</v>
      </c>
      <c r="B32" s="40" t="s">
        <v>43</v>
      </c>
      <c r="C32" s="30" t="s">
        <v>44</v>
      </c>
      <c r="D32" s="17">
        <v>1</v>
      </c>
      <c r="E32" s="32">
        <v>30</v>
      </c>
      <c r="F32" s="33"/>
    </row>
    <row r="33" spans="1:6" s="9" customFormat="1" ht="18" customHeight="1">
      <c r="A33" s="24">
        <v>2</v>
      </c>
      <c r="B33" s="40" t="s">
        <v>45</v>
      </c>
      <c r="C33" s="30" t="s">
        <v>22</v>
      </c>
      <c r="D33" s="17">
        <v>4900</v>
      </c>
      <c r="E33" s="32">
        <v>59</v>
      </c>
      <c r="F33" s="33"/>
    </row>
    <row r="34" spans="1:6" s="9" customFormat="1" ht="18" customHeight="1">
      <c r="A34" s="24">
        <v>3</v>
      </c>
      <c r="B34" s="40" t="s">
        <v>46</v>
      </c>
      <c r="C34" s="30" t="s">
        <v>22</v>
      </c>
      <c r="D34" s="17">
        <v>4900</v>
      </c>
      <c r="E34" s="32">
        <v>392</v>
      </c>
      <c r="F34" s="33"/>
    </row>
    <row r="35" spans="1:6" s="9" customFormat="1" ht="18" customHeight="1">
      <c r="A35" s="24">
        <v>4</v>
      </c>
      <c r="B35" s="40" t="s">
        <v>64</v>
      </c>
      <c r="C35" s="30" t="s">
        <v>22</v>
      </c>
      <c r="D35" s="17">
        <v>4900</v>
      </c>
      <c r="E35" s="32">
        <v>9</v>
      </c>
      <c r="F35" s="33"/>
    </row>
    <row r="36" spans="1:6" s="9" customFormat="1" ht="18" customHeight="1">
      <c r="A36" s="24" t="s">
        <v>74</v>
      </c>
      <c r="B36" s="40" t="s">
        <v>75</v>
      </c>
      <c r="C36" s="50"/>
      <c r="D36" s="17"/>
      <c r="E36" s="32">
        <f>SUM(E37:E40)</f>
        <v>720</v>
      </c>
      <c r="F36" s="33"/>
    </row>
    <row r="37" spans="1:6" s="9" customFormat="1" ht="18" customHeight="1">
      <c r="A37" s="24">
        <v>1</v>
      </c>
      <c r="B37" s="40" t="s">
        <v>76</v>
      </c>
      <c r="C37" s="50" t="s">
        <v>11</v>
      </c>
      <c r="D37" s="17">
        <v>13038</v>
      </c>
      <c r="E37" s="32">
        <v>220</v>
      </c>
      <c r="F37" s="33"/>
    </row>
    <row r="38" spans="1:6" s="9" customFormat="1" ht="18" customHeight="1">
      <c r="A38" s="24">
        <v>2</v>
      </c>
      <c r="B38" s="40" t="s">
        <v>77</v>
      </c>
      <c r="C38" s="50" t="s">
        <v>11</v>
      </c>
      <c r="D38" s="17">
        <v>13038</v>
      </c>
      <c r="E38" s="32">
        <v>100</v>
      </c>
      <c r="F38" s="33"/>
    </row>
    <row r="39" spans="1:6" s="9" customFormat="1" ht="18" customHeight="1">
      <c r="A39" s="24">
        <v>3</v>
      </c>
      <c r="B39" s="40" t="s">
        <v>78</v>
      </c>
      <c r="C39" s="50" t="s">
        <v>11</v>
      </c>
      <c r="D39" s="17">
        <v>13038</v>
      </c>
      <c r="E39" s="32">
        <v>200</v>
      </c>
      <c r="F39" s="51"/>
    </row>
    <row r="40" spans="1:6" s="9" customFormat="1" ht="18" customHeight="1">
      <c r="A40" s="24">
        <v>4</v>
      </c>
      <c r="B40" s="40" t="s">
        <v>79</v>
      </c>
      <c r="C40" s="50" t="s">
        <v>11</v>
      </c>
      <c r="D40" s="17">
        <v>13038</v>
      </c>
      <c r="E40" s="32">
        <v>200</v>
      </c>
      <c r="F40" s="51"/>
    </row>
    <row r="41" spans="1:6" s="46" customFormat="1" ht="18" customHeight="1">
      <c r="A41" s="42" t="s">
        <v>47</v>
      </c>
      <c r="B41" s="43" t="s">
        <v>48</v>
      </c>
      <c r="C41" s="36"/>
      <c r="D41" s="15"/>
      <c r="E41" s="44">
        <f>E42+E52+E54+E58+E62</f>
        <v>1079</v>
      </c>
      <c r="F41" s="45"/>
    </row>
    <row r="42" spans="1:6" s="9" customFormat="1" ht="18" customHeight="1">
      <c r="A42" s="24" t="s">
        <v>49</v>
      </c>
      <c r="B42" s="40" t="s">
        <v>50</v>
      </c>
      <c r="C42" s="30"/>
      <c r="D42" s="17"/>
      <c r="E42" s="32">
        <f>SUM(E43:E51)</f>
        <v>567</v>
      </c>
      <c r="F42" s="33"/>
    </row>
    <row r="43" spans="1:6" s="9" customFormat="1" ht="18" customHeight="1">
      <c r="A43" s="24">
        <v>1</v>
      </c>
      <c r="B43" s="40" t="s">
        <v>80</v>
      </c>
      <c r="C43" s="30"/>
      <c r="D43" s="17"/>
      <c r="E43" s="32">
        <v>21</v>
      </c>
      <c r="F43" s="35" t="s">
        <v>81</v>
      </c>
    </row>
    <row r="44" spans="1:6" s="9" customFormat="1" ht="18" customHeight="1">
      <c r="A44" s="24">
        <v>2</v>
      </c>
      <c r="B44" s="40" t="s">
        <v>51</v>
      </c>
      <c r="C44" s="27"/>
      <c r="D44" s="15"/>
      <c r="E44" s="32">
        <v>40</v>
      </c>
      <c r="F44" s="51" t="s">
        <v>86</v>
      </c>
    </row>
    <row r="45" spans="1:6" s="9" customFormat="1" ht="18" customHeight="1">
      <c r="A45" s="24">
        <v>3</v>
      </c>
      <c r="B45" s="40" t="s">
        <v>52</v>
      </c>
      <c r="C45" s="27"/>
      <c r="D45" s="15"/>
      <c r="E45" s="32">
        <v>200</v>
      </c>
      <c r="F45" s="51" t="s">
        <v>82</v>
      </c>
    </row>
    <row r="46" spans="1:6" s="9" customFormat="1" ht="18" customHeight="1">
      <c r="A46" s="24">
        <v>4</v>
      </c>
      <c r="B46" s="40" t="s">
        <v>14</v>
      </c>
      <c r="C46" s="27"/>
      <c r="D46" s="15"/>
      <c r="E46" s="32">
        <v>2</v>
      </c>
      <c r="F46" s="35" t="s">
        <v>83</v>
      </c>
    </row>
    <row r="47" spans="1:6" s="9" customFormat="1" ht="18" customHeight="1">
      <c r="A47" s="24">
        <v>5</v>
      </c>
      <c r="B47" s="40" t="s">
        <v>15</v>
      </c>
      <c r="C47" s="27"/>
      <c r="D47" s="15"/>
      <c r="E47" s="32">
        <v>4</v>
      </c>
      <c r="F47" s="51" t="s">
        <v>84</v>
      </c>
    </row>
    <row r="48" spans="1:6" s="9" customFormat="1" ht="18" customHeight="1">
      <c r="A48" s="24">
        <v>6</v>
      </c>
      <c r="B48" s="40" t="s">
        <v>53</v>
      </c>
      <c r="C48" s="27"/>
      <c r="D48" s="15"/>
      <c r="E48" s="32">
        <v>21</v>
      </c>
      <c r="F48" s="51" t="s">
        <v>85</v>
      </c>
    </row>
    <row r="49" spans="1:7" s="9" customFormat="1" ht="18" customHeight="1">
      <c r="A49" s="24">
        <v>7</v>
      </c>
      <c r="B49" s="40" t="s">
        <v>16</v>
      </c>
      <c r="C49" s="36"/>
      <c r="D49" s="15"/>
      <c r="E49" s="32">
        <v>140</v>
      </c>
      <c r="F49" s="51" t="s">
        <v>87</v>
      </c>
    </row>
    <row r="50" spans="1:7" s="9" customFormat="1" ht="49.5" customHeight="1">
      <c r="A50" s="24">
        <v>8</v>
      </c>
      <c r="B50" s="40" t="s">
        <v>88</v>
      </c>
      <c r="C50" s="27"/>
      <c r="D50" s="15"/>
      <c r="E50" s="32">
        <v>132</v>
      </c>
      <c r="F50" s="35" t="s">
        <v>89</v>
      </c>
    </row>
    <row r="51" spans="1:7" s="9" customFormat="1" ht="18" customHeight="1">
      <c r="A51" s="24">
        <v>9</v>
      </c>
      <c r="B51" s="40" t="s">
        <v>54</v>
      </c>
      <c r="C51" s="27"/>
      <c r="D51" s="15"/>
      <c r="E51" s="17">
        <v>7</v>
      </c>
      <c r="F51" s="34"/>
    </row>
    <row r="52" spans="1:7" s="9" customFormat="1" ht="18" customHeight="1">
      <c r="A52" s="24" t="s">
        <v>55</v>
      </c>
      <c r="B52" s="40" t="s">
        <v>56</v>
      </c>
      <c r="C52" s="27"/>
      <c r="D52" s="15"/>
      <c r="E52" s="17">
        <v>1</v>
      </c>
      <c r="F52" s="29"/>
    </row>
    <row r="53" spans="1:7" s="9" customFormat="1" ht="18" customHeight="1">
      <c r="A53" s="24">
        <v>1</v>
      </c>
      <c r="B53" s="40" t="s">
        <v>57</v>
      </c>
      <c r="C53" s="27"/>
      <c r="D53" s="15"/>
      <c r="E53" s="32">
        <v>1</v>
      </c>
      <c r="F53" s="35"/>
    </row>
    <row r="54" spans="1:7" s="9" customFormat="1" ht="18" customHeight="1">
      <c r="A54" s="24" t="s">
        <v>13</v>
      </c>
      <c r="B54" s="40" t="s">
        <v>58</v>
      </c>
      <c r="C54" s="27"/>
      <c r="D54" s="15"/>
      <c r="E54" s="32">
        <f>SUM(E55:E57)</f>
        <v>135</v>
      </c>
      <c r="F54" s="35"/>
    </row>
    <row r="55" spans="1:7" s="9" customFormat="1" ht="18" customHeight="1">
      <c r="A55" s="24">
        <v>1</v>
      </c>
      <c r="B55" s="18" t="s">
        <v>65</v>
      </c>
      <c r="C55" s="21"/>
      <c r="D55" s="15"/>
      <c r="E55" s="32">
        <v>129</v>
      </c>
      <c r="F55" s="35" t="s">
        <v>90</v>
      </c>
    </row>
    <row r="56" spans="1:7" s="9" customFormat="1" ht="18" customHeight="1">
      <c r="A56" s="24">
        <v>2</v>
      </c>
      <c r="B56" s="18" t="s">
        <v>66</v>
      </c>
      <c r="C56" s="36"/>
      <c r="D56" s="15"/>
      <c r="E56" s="32">
        <v>4</v>
      </c>
      <c r="F56" s="35" t="s">
        <v>91</v>
      </c>
    </row>
    <row r="57" spans="1:7" s="9" customFormat="1" ht="18" customHeight="1">
      <c r="A57" s="24">
        <v>3</v>
      </c>
      <c r="B57" s="18" t="s">
        <v>67</v>
      </c>
      <c r="C57" s="36"/>
      <c r="D57" s="15"/>
      <c r="E57" s="32">
        <v>2</v>
      </c>
      <c r="F57" s="35"/>
    </row>
    <row r="58" spans="1:7" s="9" customFormat="1" ht="18" customHeight="1">
      <c r="A58" s="24" t="s">
        <v>25</v>
      </c>
      <c r="B58" s="18" t="s">
        <v>17</v>
      </c>
      <c r="C58" s="21"/>
      <c r="D58" s="15"/>
      <c r="E58" s="32">
        <f>SUM(E59:E61)</f>
        <v>325</v>
      </c>
      <c r="F58" s="35"/>
    </row>
    <row r="59" spans="1:7" s="9" customFormat="1" ht="18" customHeight="1">
      <c r="A59" s="24">
        <v>1</v>
      </c>
      <c r="B59" s="40" t="s">
        <v>18</v>
      </c>
      <c r="C59" s="27"/>
      <c r="D59" s="15"/>
      <c r="E59" s="32">
        <v>23</v>
      </c>
      <c r="F59" s="35" t="s">
        <v>92</v>
      </c>
    </row>
    <row r="60" spans="1:7" s="9" customFormat="1" ht="18" customHeight="1">
      <c r="A60" s="24">
        <v>2</v>
      </c>
      <c r="B60" s="18" t="s">
        <v>68</v>
      </c>
      <c r="C60" s="28"/>
      <c r="D60" s="17"/>
      <c r="E60" s="32">
        <v>2</v>
      </c>
      <c r="F60" s="35" t="s">
        <v>19</v>
      </c>
      <c r="G60" s="19"/>
    </row>
    <row r="61" spans="1:7" s="9" customFormat="1" ht="18" customHeight="1">
      <c r="A61" s="24">
        <v>3</v>
      </c>
      <c r="B61" s="18" t="s">
        <v>69</v>
      </c>
      <c r="C61" s="28"/>
      <c r="D61" s="17"/>
      <c r="E61" s="32">
        <v>300</v>
      </c>
      <c r="F61" s="35" t="s">
        <v>70</v>
      </c>
      <c r="G61" s="19"/>
    </row>
    <row r="62" spans="1:7" s="9" customFormat="1" ht="18" customHeight="1">
      <c r="A62" s="24" t="s">
        <v>93</v>
      </c>
      <c r="B62" s="18" t="s">
        <v>94</v>
      </c>
      <c r="C62" s="50"/>
      <c r="D62" s="17"/>
      <c r="E62" s="32">
        <f>SUM(E63:E65)</f>
        <v>51</v>
      </c>
      <c r="F62" s="52"/>
      <c r="G62" s="19"/>
    </row>
    <row r="63" spans="1:7" s="9" customFormat="1" ht="18" customHeight="1">
      <c r="A63" s="24">
        <v>1</v>
      </c>
      <c r="B63" s="18" t="s">
        <v>95</v>
      </c>
      <c r="C63" s="50"/>
      <c r="D63" s="17"/>
      <c r="E63" s="32">
        <v>12</v>
      </c>
      <c r="F63" s="52"/>
      <c r="G63" s="19"/>
    </row>
    <row r="64" spans="1:7" s="9" customFormat="1" ht="18" customHeight="1">
      <c r="A64" s="24">
        <v>2</v>
      </c>
      <c r="B64" s="18" t="s">
        <v>96</v>
      </c>
      <c r="C64" s="50"/>
      <c r="D64" s="17"/>
      <c r="E64" s="32">
        <v>9</v>
      </c>
      <c r="F64" s="52"/>
      <c r="G64" s="19"/>
    </row>
    <row r="65" spans="1:7" s="9" customFormat="1" ht="33" customHeight="1">
      <c r="A65" s="24">
        <v>3</v>
      </c>
      <c r="B65" s="18" t="s">
        <v>97</v>
      </c>
      <c r="C65" s="50"/>
      <c r="D65" s="17"/>
      <c r="E65" s="32">
        <v>30</v>
      </c>
      <c r="F65" s="52"/>
      <c r="G65" s="19"/>
    </row>
    <row r="66" spans="1:7" s="46" customFormat="1" ht="18" customHeight="1">
      <c r="A66" s="47" t="s">
        <v>1</v>
      </c>
      <c r="B66" s="16" t="s">
        <v>99</v>
      </c>
      <c r="C66" s="36"/>
      <c r="D66" s="15"/>
      <c r="E66" s="15">
        <v>437</v>
      </c>
      <c r="F66" s="49" t="s">
        <v>98</v>
      </c>
    </row>
    <row r="67" spans="1:7" s="9" customFormat="1">
      <c r="A67" s="11"/>
      <c r="B67" s="41"/>
      <c r="C67" s="8"/>
      <c r="D67" s="13"/>
      <c r="E67" s="10"/>
      <c r="F67" s="12"/>
    </row>
    <row r="68" spans="1:7" s="9" customFormat="1">
      <c r="A68" s="11"/>
      <c r="B68" s="41"/>
      <c r="C68" s="8"/>
      <c r="D68" s="13"/>
      <c r="E68" s="10"/>
      <c r="F68" s="12"/>
    </row>
  </sheetData>
  <mergeCells count="8">
    <mergeCell ref="A6:B6"/>
    <mergeCell ref="A2:F2"/>
    <mergeCell ref="A3:D3"/>
    <mergeCell ref="A4:A5"/>
    <mergeCell ref="B4:B5"/>
    <mergeCell ref="C4:D4"/>
    <mergeCell ref="E4:E5"/>
    <mergeCell ref="F4:F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投资估算表</vt:lpstr>
      <vt:lpstr>投资估算表!Print_Titles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2019-01-18T07:38:17Z</dcterms:modified>
</cp:coreProperties>
</file>